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448462\Downloads\"/>
    </mc:Choice>
  </mc:AlternateContent>
  <xr:revisionPtr revIDLastSave="0" documentId="13_ncr:1_{E31C25FD-FB7F-41CF-B2D4-ABF512ED128C}" xr6:coauthVersionLast="47" xr6:coauthVersionMax="47" xr10:uidLastSave="{00000000-0000-0000-0000-000000000000}"/>
  <bookViews>
    <workbookView xWindow="-28920" yWindow="-120" windowWidth="29040" windowHeight="15840" xr2:uid="{15A78694-C1B9-4091-881C-778EBDA046AD}"/>
  </bookViews>
  <sheets>
    <sheet name="Trimestre 04 -2025" sheetId="1" r:id="rId1"/>
  </sheets>
  <definedNames>
    <definedName name="_xlnm._FilterDatabase" localSheetId="0" hidden="1">'Trimestre 04 -2025'!$B$4:$J$15</definedName>
    <definedName name="_xlnm.Print_Area" localSheetId="0">'Trimestre 04 -2025'!$B$2:$J$15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I14" i="1"/>
  <c r="H14" i="1"/>
  <c r="G10" i="1" l="1"/>
  <c r="G7" i="1"/>
  <c r="G9" i="1" l="1"/>
  <c r="E8" i="1"/>
  <c r="E14" i="1" s="1"/>
  <c r="G6" i="1"/>
  <c r="G5" i="1"/>
  <c r="G14" i="1" l="1"/>
  <c r="F8" i="1"/>
  <c r="F14" i="1" s="1"/>
</calcChain>
</file>

<file path=xl/sharedStrings.xml><?xml version="1.0" encoding="utf-8"?>
<sst xmlns="http://schemas.openxmlformats.org/spreadsheetml/2006/main" count="32" uniqueCount="32">
  <si>
    <t>SEGUIMIENTO PROYECTOS DE INVERSIÓN
PI-FR-047</t>
  </si>
  <si>
    <t>Versión: 01</t>
  </si>
  <si>
    <t>Fecha: 16-07-2024</t>
  </si>
  <si>
    <t>Página: 1 de 1</t>
  </si>
  <si>
    <t>CODIGO DEL PROYECTO</t>
  </si>
  <si>
    <t>BPIN</t>
  </si>
  <si>
    <t xml:space="preserve">NOMBRE DEL PROYECTO </t>
  </si>
  <si>
    <t>ASIGNACIÓN INICIAL</t>
  </si>
  <si>
    <t>ADICIÓN</t>
  </si>
  <si>
    <t>APROPIACIÓN DEFINITIVA</t>
  </si>
  <si>
    <t>COMPROMISOS</t>
  </si>
  <si>
    <t>OBLIGACIONES</t>
  </si>
  <si>
    <t>PAGOS</t>
  </si>
  <si>
    <t>´2024050010337</t>
  </si>
  <si>
    <t>FORTALECIMIENTO DE LA OFERTA DE PROGRAMAS DE EDUCACION Y FORMACION PARA EL TRABAJO Y DESARROLLO HUMANO I.U COLMAYOR</t>
  </si>
  <si>
    <t>´2024050010304</t>
  </si>
  <si>
    <t>FORTALECIMIENTO DE LA CIENCIA, LA INNOVACIÓN, LA TRANSFERENCIA DEL CONOCIMIENTO Y EL EMPRENDIMIENTO EN LA I.U. COLMAYOR</t>
  </si>
  <si>
    <t>´ 2024050010301</t>
  </si>
  <si>
    <t>FORTALECIMIENTO Y ASEGURAMIENTO EN LA CALIDAD ACADÉMICA EN LA I.U COLEGIO MAYOR DE ANTIOQUIA</t>
  </si>
  <si>
    <t>´2024050010303</t>
  </si>
  <si>
    <t>FORTALECIMIENTO DE LA COBERTURA Y PERMANCIA EN LA I.U COLMAYOR</t>
  </si>
  <si>
    <t>´2024050010308</t>
  </si>
  <si>
    <t>FORTALECIMIENTO DEL ECOSISTEMA TECNOLOGICO I.U COLMAYOR</t>
  </si>
  <si>
    <t>´2024050010313</t>
  </si>
  <si>
    <t>MEJORAMIENTO Y DESARROLLO DE LA INFRAESTRUCTURA FISICA I.U COLMAYOR</t>
  </si>
  <si>
    <t>´202500000019196</t>
  </si>
  <si>
    <t xml:space="preserve">APOYO PARA EL ACCESO Y PERMANENCIA EN EDUCACIÓN SUPERIOR INSTITUCIÓN UNIVERSITARIA COLEGIO MAYOR DE ANTIOQUIA , MEDELLÍN ANTIOQUIA </t>
  </si>
  <si>
    <t>´2023050010054</t>
  </si>
  <si>
    <t xml:space="preserve">APOYO PARA EL ACCESO Y PERMANENCIA EN EDUCACIÓN SUPERIOR - INSTITUCIÓN UNIVERSITARIA COLEGIO MAYOR DE ANTIOQUIA-24PP99 </t>
  </si>
  <si>
    <t xml:space="preserve">TOTAL 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</si>
  <si>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a ejecución de proyectos con corte al 31 de diciembre 2025.</t>
    </r>
  </si>
  <si>
    <t xml:space="preserve">RESERVAS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</si>
</sst>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9"/>
      <color rgb="FF000000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64" fontId="5" fillId="2" borderId="5" xfId="1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left" vertical="center"/>
    </xf>
    <xf numFmtId="164" fontId="5" fillId="2" borderId="6" xfId="1" applyNumberFormat="1" applyFont="1" applyFill="1" applyBorder="1" applyAlignment="1">
      <alignment horizontal="right" vertical="center"/>
    </xf>
    <xf numFmtId="164" fontId="2" fillId="2" borderId="6" xfId="1" applyNumberFormat="1" applyFont="1" applyFill="1" applyBorder="1" applyAlignment="1">
      <alignment horizontal="right" vertical="center"/>
    </xf>
    <xf numFmtId="164" fontId="3" fillId="4" borderId="8" xfId="1" applyNumberFormat="1" applyFont="1" applyFill="1" applyBorder="1" applyAlignment="1">
      <alignment horizontal="right" vertical="center" wrapText="1"/>
    </xf>
    <xf numFmtId="164" fontId="3" fillId="5" borderId="8" xfId="1" applyNumberFormat="1" applyFont="1" applyFill="1" applyBorder="1" applyAlignment="1">
      <alignment horizontal="right" vertical="center" wrapText="1"/>
    </xf>
    <xf numFmtId="164" fontId="3" fillId="5" borderId="9" xfId="1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162264</xdr:colOff>
      <xdr:row>1</xdr:row>
      <xdr:rowOff>240507</xdr:rowOff>
    </xdr:from>
    <xdr:to>
      <xdr:col>2</xdr:col>
      <xdr:colOff>1576727</xdr:colOff>
      <xdr:row>2</xdr:row>
      <xdr:rowOff>573882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82525-6EAE-4800-B8EA-E5DA2D82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264" y="440532"/>
          <a:ext cx="2767013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AB52-378A-4292-BD40-F89726BBBFB6}">
  <dimension ref="A1:W16"/>
  <sheetViews>
    <sheetView tabSelected="1" zoomScale="70" zoomScaleNormal="70" zoomScaleSheetLayoutView="80" workbookViewId="0">
      <selection activeCell="O5" sqref="O5"/>
    </sheetView>
  </sheetViews>
  <sheetFormatPr baseColWidth="10" defaultColWidth="11.42578125" defaultRowHeight="15" x14ac:dyDescent="0.25"/>
  <cols>
    <col min="1" max="1" width="11.42578125" style="1"/>
    <col min="2" max="2" width="20.28515625" style="1" customWidth="1" collapsed="1"/>
    <col min="3" max="3" width="27.140625" style="1" customWidth="1" collapsed="1"/>
    <col min="4" max="4" width="77.5703125" style="1" customWidth="1" collapsed="1"/>
    <col min="5" max="5" width="23.140625" style="1" customWidth="1" collapsed="1"/>
    <col min="6" max="10" width="22" style="1" customWidth="1" collapsed="1"/>
    <col min="11" max="11" width="11.42578125" style="43" collapsed="1"/>
    <col min="12" max="12" width="11.42578125" style="43"/>
    <col min="13" max="13" width="11.42578125" style="43" collapsed="1"/>
    <col min="14" max="20" width="11.42578125" style="43"/>
    <col min="21" max="23" width="11.42578125" style="43" collapsed="1"/>
    <col min="24" max="16384" width="11.42578125" style="1" collapsed="1"/>
  </cols>
  <sheetData>
    <row r="1" spans="1:23" ht="15.75" thickBot="1" x14ac:dyDescent="0.3"/>
    <row r="2" spans="1:23" ht="66" customHeight="1" x14ac:dyDescent="0.25">
      <c r="B2" s="33"/>
      <c r="C2" s="34"/>
      <c r="D2" s="37" t="s">
        <v>0</v>
      </c>
      <c r="E2" s="37"/>
      <c r="F2" s="37"/>
      <c r="G2" s="37"/>
      <c r="H2" s="37"/>
      <c r="I2" s="37"/>
      <c r="J2" s="38"/>
    </row>
    <row r="3" spans="1:23" ht="66" customHeight="1" x14ac:dyDescent="0.25">
      <c r="B3" s="35"/>
      <c r="C3" s="36"/>
      <c r="D3" s="39" t="s">
        <v>1</v>
      </c>
      <c r="E3" s="39"/>
      <c r="F3" s="39" t="s">
        <v>2</v>
      </c>
      <c r="G3" s="39"/>
      <c r="H3" s="39"/>
      <c r="I3" s="39" t="s">
        <v>3</v>
      </c>
      <c r="J3" s="40"/>
    </row>
    <row r="4" spans="1:23" ht="47.25" customHeight="1" x14ac:dyDescent="0.25">
      <c r="B4" s="2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5" t="s">
        <v>12</v>
      </c>
    </row>
    <row r="5" spans="1:23" s="7" customFormat="1" ht="47.25" customHeight="1" x14ac:dyDescent="0.25">
      <c r="A5" s="1"/>
      <c r="B5" s="21">
        <v>240341</v>
      </c>
      <c r="C5" s="8" t="s">
        <v>13</v>
      </c>
      <c r="D5" s="9" t="s">
        <v>14</v>
      </c>
      <c r="E5" s="10">
        <v>266817411</v>
      </c>
      <c r="F5" s="10"/>
      <c r="G5" s="10">
        <f>+E5+F5</f>
        <v>266817411</v>
      </c>
      <c r="H5" s="10">
        <v>145221892</v>
      </c>
      <c r="I5" s="10">
        <v>145221892</v>
      </c>
      <c r="J5" s="22">
        <v>145221892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s="7" customFormat="1" ht="47.25" customHeight="1" x14ac:dyDescent="0.25">
      <c r="A6" s="1"/>
      <c r="B6" s="23">
        <v>240141</v>
      </c>
      <c r="C6" s="11" t="s">
        <v>15</v>
      </c>
      <c r="D6" s="12" t="s">
        <v>16</v>
      </c>
      <c r="E6" s="13">
        <v>1371983147</v>
      </c>
      <c r="F6" s="13">
        <v>441729</v>
      </c>
      <c r="G6" s="13">
        <f>+E6+F6</f>
        <v>1372424876</v>
      </c>
      <c r="H6" s="13">
        <v>1311486393</v>
      </c>
      <c r="I6" s="13">
        <v>1311486393</v>
      </c>
      <c r="J6" s="24">
        <v>1309386393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s="7" customFormat="1" ht="47.25" customHeight="1" x14ac:dyDescent="0.25">
      <c r="A7" s="1"/>
      <c r="B7" s="23">
        <v>240148</v>
      </c>
      <c r="C7" s="11" t="s">
        <v>17</v>
      </c>
      <c r="D7" s="12" t="s">
        <v>18</v>
      </c>
      <c r="E7" s="13">
        <v>1833458039</v>
      </c>
      <c r="F7" s="14">
        <v>1217868811</v>
      </c>
      <c r="G7" s="13">
        <f>+E7++F7</f>
        <v>3051326850</v>
      </c>
      <c r="H7" s="13">
        <v>2359561836</v>
      </c>
      <c r="I7" s="13">
        <v>2352500644</v>
      </c>
      <c r="J7" s="24">
        <v>2352500644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s="7" customFormat="1" ht="47.25" customHeight="1" x14ac:dyDescent="0.25">
      <c r="A8" s="1"/>
      <c r="B8" s="23">
        <v>240326</v>
      </c>
      <c r="C8" s="11" t="s">
        <v>19</v>
      </c>
      <c r="D8" s="12" t="s">
        <v>20</v>
      </c>
      <c r="E8" s="13">
        <f>6159073495+863234026</f>
        <v>7022307521</v>
      </c>
      <c r="F8" s="13">
        <f>+G8-E8</f>
        <v>17223442041</v>
      </c>
      <c r="G8" s="13">
        <v>24245749562</v>
      </c>
      <c r="H8" s="13">
        <v>19476811936</v>
      </c>
      <c r="I8" s="13">
        <v>18979989219</v>
      </c>
      <c r="J8" s="24">
        <v>17413945278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s="7" customFormat="1" ht="47.25" customHeight="1" x14ac:dyDescent="0.25">
      <c r="A9" s="1"/>
      <c r="B9" s="23">
        <v>240140</v>
      </c>
      <c r="C9" s="11" t="s">
        <v>21</v>
      </c>
      <c r="D9" s="12" t="s">
        <v>22</v>
      </c>
      <c r="E9" s="13">
        <v>1806906021</v>
      </c>
      <c r="F9" s="13">
        <v>1769529502</v>
      </c>
      <c r="G9" s="13">
        <f>+E9+F9</f>
        <v>3576435523</v>
      </c>
      <c r="H9" s="13">
        <v>3330547804</v>
      </c>
      <c r="I9" s="13">
        <v>3087767034</v>
      </c>
      <c r="J9" s="24">
        <v>3053935434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s="7" customFormat="1" ht="47.25" customHeight="1" x14ac:dyDescent="0.25">
      <c r="A10" s="1"/>
      <c r="B10" s="23">
        <v>240142</v>
      </c>
      <c r="C10" s="11" t="s">
        <v>23</v>
      </c>
      <c r="D10" s="12" t="s">
        <v>24</v>
      </c>
      <c r="E10" s="13">
        <v>2326784588</v>
      </c>
      <c r="F10" s="13">
        <v>2806030724</v>
      </c>
      <c r="G10" s="14">
        <f>+E10+F10</f>
        <v>5132815312</v>
      </c>
      <c r="H10" s="13">
        <v>2904825346</v>
      </c>
      <c r="I10" s="13">
        <v>2436179063</v>
      </c>
      <c r="J10" s="24">
        <v>2286832281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s="7" customFormat="1" ht="47.25" customHeight="1" x14ac:dyDescent="0.25">
      <c r="A11" s="1"/>
      <c r="B11" s="23">
        <v>250004</v>
      </c>
      <c r="C11" s="11" t="s">
        <v>25</v>
      </c>
      <c r="D11" s="12" t="s">
        <v>26</v>
      </c>
      <c r="E11" s="13"/>
      <c r="F11" s="14">
        <v>39918424844</v>
      </c>
      <c r="G11" s="14">
        <v>39918424844</v>
      </c>
      <c r="H11" s="13">
        <v>38363308458</v>
      </c>
      <c r="I11" s="13">
        <v>36549463702</v>
      </c>
      <c r="J11" s="24">
        <v>36500819761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s="7" customFormat="1" ht="47.25" customHeight="1" x14ac:dyDescent="0.25">
      <c r="A12" s="1"/>
      <c r="B12" s="23">
        <v>230045</v>
      </c>
      <c r="C12" s="11" t="s">
        <v>27</v>
      </c>
      <c r="D12" s="12" t="s">
        <v>28</v>
      </c>
      <c r="E12" s="15">
        <v>0</v>
      </c>
      <c r="F12" s="16">
        <v>1939445964</v>
      </c>
      <c r="G12" s="16">
        <v>1939445964</v>
      </c>
      <c r="H12" s="17">
        <v>1793572231</v>
      </c>
      <c r="I12" s="17">
        <v>1793572231</v>
      </c>
      <c r="J12" s="25">
        <v>1790239909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s="7" customFormat="1" ht="47.25" customHeight="1" x14ac:dyDescent="0.25">
      <c r="A13" s="1"/>
      <c r="B13" s="23"/>
      <c r="C13" s="11"/>
      <c r="D13" s="12" t="s">
        <v>31</v>
      </c>
      <c r="E13" s="18"/>
      <c r="F13" s="19">
        <v>637592906</v>
      </c>
      <c r="G13" s="19">
        <v>637592906</v>
      </c>
      <c r="H13" s="20">
        <v>595367539</v>
      </c>
      <c r="I13" s="20">
        <v>595367539</v>
      </c>
      <c r="J13" s="26">
        <v>595367539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47.25" customHeight="1" thickBot="1" x14ac:dyDescent="0.3">
      <c r="B14" s="41" t="s">
        <v>29</v>
      </c>
      <c r="C14" s="42"/>
      <c r="D14" s="42"/>
      <c r="E14" s="27">
        <f t="shared" ref="E14" si="0">SUM(E5:E12)</f>
        <v>14628256727</v>
      </c>
      <c r="F14" s="28">
        <f>SUM(F5:F13)</f>
        <v>65512776521</v>
      </c>
      <c r="G14" s="28">
        <f>SUM(G5:G13)</f>
        <v>80141033248</v>
      </c>
      <c r="H14" s="28">
        <f>SUM(H5:H13)</f>
        <v>70280703435</v>
      </c>
      <c r="I14" s="28">
        <f>SUM(I5:I13)</f>
        <v>67251547717</v>
      </c>
      <c r="J14" s="29">
        <f>SUM(J5:J13)</f>
        <v>65448249131</v>
      </c>
    </row>
    <row r="15" spans="1:23" ht="20.25" customHeight="1" thickBot="1" x14ac:dyDescent="0.3">
      <c r="B15" s="30" t="s">
        <v>30</v>
      </c>
      <c r="C15" s="31"/>
      <c r="D15" s="31"/>
      <c r="E15" s="31"/>
      <c r="F15" s="31"/>
      <c r="G15" s="31"/>
      <c r="H15" s="31"/>
      <c r="I15" s="31"/>
      <c r="J15" s="32"/>
    </row>
    <row r="16" spans="1:23" x14ac:dyDescent="0.2">
      <c r="G16" s="6"/>
    </row>
  </sheetData>
  <mergeCells count="7">
    <mergeCell ref="B15:J15"/>
    <mergeCell ref="B2:C3"/>
    <mergeCell ref="D2:J2"/>
    <mergeCell ref="D3:E3"/>
    <mergeCell ref="F3:H3"/>
    <mergeCell ref="I3:J3"/>
    <mergeCell ref="B14:D14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04 -2025</vt:lpstr>
      <vt:lpstr>'Trimestre 04 -2025'!Área_de_impresión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Jackeline Cuello Guerra</cp:lastModifiedBy>
  <dcterms:created xsi:type="dcterms:W3CDTF">2026-04-28T14:15:59Z</dcterms:created>
  <dcterms:modified xsi:type="dcterms:W3CDTF">2026-05-29T21:13:54Z</dcterms:modified>
</cp:coreProperties>
</file>