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3531555\Desktop\"/>
    </mc:Choice>
  </mc:AlternateContent>
  <xr:revisionPtr revIDLastSave="0" documentId="13_ncr:1_{7CCCF1D6-3C85-4EE6-B4C8-155FCA413A68}" xr6:coauthVersionLast="36" xr6:coauthVersionMax="47" xr10:uidLastSave="{00000000-0000-0000-0000-000000000000}"/>
  <bookViews>
    <workbookView xWindow="0" yWindow="0" windowWidth="27375" windowHeight="11295" xr2:uid="{A04F6B25-B87F-4B46-8890-42733565C97F}"/>
  </bookViews>
  <sheets>
    <sheet name="Trimestre 02 -2025" sheetId="1" r:id="rId1"/>
    <sheet name="Trimestre 02 -2025 (2)" sheetId="2" r:id="rId2"/>
  </sheets>
  <definedNames>
    <definedName name="_xlnm.Print_Area" localSheetId="0">'Trimestre 02 -2025'!$A$1:$I$13</definedName>
    <definedName name="_xlnm.Print_Area" localSheetId="1">'Trimestre 02 -2025 (2)'!$A$1:$I$13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1" l="1"/>
  <c r="E6" i="1" l="1"/>
  <c r="F5" i="2"/>
  <c r="F4" i="2"/>
  <c r="F8" i="2"/>
  <c r="F9" i="2"/>
  <c r="F10" i="2"/>
  <c r="F11" i="2"/>
  <c r="D12" i="2"/>
  <c r="I12" i="2"/>
  <c r="H12" i="2"/>
  <c r="G12" i="2"/>
  <c r="E9" i="2"/>
  <c r="F5" i="1" l="1"/>
  <c r="F4" i="1"/>
  <c r="I12" i="1"/>
  <c r="H12" i="1"/>
  <c r="G12" i="1"/>
  <c r="E9" i="1" l="1"/>
  <c r="F9" i="1" l="1"/>
  <c r="E12" i="1"/>
  <c r="D12" i="1"/>
  <c r="F12" i="1" l="1"/>
  <c r="F12" i="2"/>
  <c r="E7" i="2"/>
  <c r="F7" i="2"/>
  <c r="E12" i="2"/>
  <c r="F6" i="2"/>
  <c r="E6" i="2"/>
</calcChain>
</file>

<file path=xl/sharedStrings.xml><?xml version="1.0" encoding="utf-8"?>
<sst xmlns="http://schemas.openxmlformats.org/spreadsheetml/2006/main" count="62" uniqueCount="32">
  <si>
    <t>CODIGO DEL PROYECTO</t>
  </si>
  <si>
    <t>BPIN</t>
  </si>
  <si>
    <t xml:space="preserve">NOMBRE DEL PROYECTO </t>
  </si>
  <si>
    <t>APROPIACIÓN DEFINITIVA</t>
  </si>
  <si>
    <t>COMPROMISOS</t>
  </si>
  <si>
    <t>OBLIGACIONES</t>
  </si>
  <si>
    <t>PAGOS</t>
  </si>
  <si>
    <t xml:space="preserve">TOTAL </t>
  </si>
  <si>
    <t>ASIGNACIÓN INICIAL</t>
  </si>
  <si>
    <t>ADICIÓN</t>
  </si>
  <si>
    <t>Página: 1 de 1</t>
  </si>
  <si>
    <t>SEGUIMIENTO PROYECTOS DE INVERSIÓN
PI-FR-047</t>
  </si>
  <si>
    <t>Fecha: 16-07-2024</t>
  </si>
  <si>
    <t>Versión: 01</t>
  </si>
  <si>
    <t>´2024050010337</t>
  </si>
  <si>
    <t>FORTALECIMIENTO DE LA OFERTA DE PROGRAMAS DE EDUCACION Y FORMACION PARA EL TRABAJO Y DESARROLLO HUMANO I.U COLMAYOR</t>
  </si>
  <si>
    <t>´2024050010304</t>
  </si>
  <si>
    <t>FORTALECIMIENTO DE LA CIENCIA, LA INNOVACIÓN, LA TRANSFERENCIA DEL CONOCIMIENTO Y EL EMPRENDIMIENTO EN LA I.U. COLMAYOR</t>
  </si>
  <si>
    <t>´ 2024050010301</t>
  </si>
  <si>
    <t>FORTALECIMIENTO Y ASEGURAMIENTO EN LA CALIDAD ACADÉMICA EN LA I.U COLEGIO MAYOR DE ANTIOQUIA</t>
  </si>
  <si>
    <t>´2024050010303</t>
  </si>
  <si>
    <t>FORTALECIMIENTO DE LA COBERTURA Y PERMANCIA EN LA I.U COLMAYOR</t>
  </si>
  <si>
    <t>´2024050010308</t>
  </si>
  <si>
    <t>FORTALECIMIENTO DEL ECOSISTEMA TECNOLOGICO I.U COLMAYOR</t>
  </si>
  <si>
    <t>´2024050010313</t>
  </si>
  <si>
    <t>MEJORAMIENTO Y DESARROLLO DE LA INFRAESTRUCTURA FISICA I.U COLMAYOR</t>
  </si>
  <si>
    <t>´202500000019196</t>
  </si>
  <si>
    <t xml:space="preserve">APOYO PARA EL ACCESO Y PERMANENCIA EN EDUCACIÓN SUPERIOR INSTITUCIÓN UNIVERSITARIA COLEGIO MAYOR DE ANTIOQUIA , MEDELLÍN ANTIOQUIA </t>
  </si>
  <si>
    <t>´2023050010054</t>
  </si>
  <si>
    <t xml:space="preserve">APOYO PARA EL ACCESO Y PERMANENCIA EN EDUCACIÓN SUPERIOR - INSTITUCIÓN UNIVERSITARIA COLEGIO MAYOR DE ANTIOQUIA-24PP99 </t>
  </si>
  <si>
    <r>
      <rPr>
        <b/>
        <sz val="12"/>
        <rFont val="Arial"/>
        <family val="2"/>
      </rPr>
      <t>Nota</t>
    </r>
    <r>
      <rPr>
        <sz val="12"/>
        <rFont val="Arial"/>
        <family val="2"/>
      </rPr>
      <t>: Se reporta seguimiento con corte a 30 de Diciembre  2025.</t>
    </r>
  </si>
  <si>
    <r>
      <rPr>
        <b/>
        <sz val="12"/>
        <rFont val="Arial"/>
        <family val="2"/>
      </rPr>
      <t>Nota</t>
    </r>
    <r>
      <rPr>
        <sz val="12"/>
        <rFont val="Arial"/>
        <family val="2"/>
      </rPr>
      <t>: Se reporta seguimiento a ejecución de proyectos con corte al 31 de diciembre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</si>
</sst>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4"/>
      <name val="Calibri"/>
      <family val="2"/>
    </font>
    <font>
      <sz val="14"/>
      <name val="Calibri"/>
      <family val="2"/>
    </font>
    <font>
      <sz val="9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164" fontId="2" fillId="2" borderId="1" xfId="1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6" fillId="0" borderId="0" xfId="0" applyFont="1"/>
    <xf numFmtId="164" fontId="2" fillId="2" borderId="1" xfId="1" applyNumberFormat="1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164" fontId="2" fillId="2" borderId="6" xfId="1" applyNumberFormat="1" applyFont="1" applyFill="1" applyBorder="1" applyAlignment="1">
      <alignment horizontal="left" vertical="center"/>
    </xf>
    <xf numFmtId="164" fontId="2" fillId="2" borderId="6" xfId="1" applyNumberFormat="1" applyFont="1" applyFill="1" applyBorder="1" applyAlignment="1">
      <alignment horizontal="right" vertical="center"/>
    </xf>
    <xf numFmtId="164" fontId="3" fillId="4" borderId="8" xfId="1" applyNumberFormat="1" applyFont="1" applyFill="1" applyBorder="1" applyAlignment="1">
      <alignment horizontal="right" vertical="center" wrapText="1"/>
    </xf>
    <xf numFmtId="164" fontId="3" fillId="5" borderId="8" xfId="1" applyNumberFormat="1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right" vertical="center"/>
    </xf>
    <xf numFmtId="0" fontId="3" fillId="4" borderId="8" xfId="0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121443</xdr:colOff>
      <xdr:row>0</xdr:row>
      <xdr:rowOff>240507</xdr:rowOff>
    </xdr:from>
    <xdr:to>
      <xdr:col>1</xdr:col>
      <xdr:colOff>1535906</xdr:colOff>
      <xdr:row>1</xdr:row>
      <xdr:rowOff>573882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266B0ED2-1A09-46F4-B90A-E75C70D7E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43" y="240507"/>
          <a:ext cx="2771776" cy="1166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121443</xdr:colOff>
      <xdr:row>0</xdr:row>
      <xdr:rowOff>240507</xdr:rowOff>
    </xdr:from>
    <xdr:to>
      <xdr:col>1</xdr:col>
      <xdr:colOff>1535906</xdr:colOff>
      <xdr:row>1</xdr:row>
      <xdr:rowOff>573882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0D7F6D-BF32-4DA6-957B-742F7A37A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43" y="240507"/>
          <a:ext cx="2767013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D5ADE-C767-40CB-AADE-A6750B2674DB}">
  <dimension ref="A1:R14"/>
  <sheetViews>
    <sheetView tabSelected="1" topLeftCell="A2" zoomScale="80" zoomScaleNormal="80" zoomScaleSheetLayoutView="80" workbookViewId="0">
      <selection activeCell="C16" sqref="C16"/>
    </sheetView>
  </sheetViews>
  <sheetFormatPr baseColWidth="10" defaultColWidth="11.42578125" defaultRowHeight="15" x14ac:dyDescent="0.25"/>
  <cols>
    <col min="1" max="1" width="20.28515625" style="1" customWidth="1" collapsed="1"/>
    <col min="2" max="2" width="27.140625" style="1" customWidth="1" collapsed="1"/>
    <col min="3" max="3" width="77.5703125" style="1" customWidth="1" collapsed="1"/>
    <col min="4" max="4" width="23.140625" style="1" customWidth="1" collapsed="1"/>
    <col min="5" max="9" width="22" style="1" customWidth="1" collapsed="1"/>
    <col min="10" max="12" width="5.28515625" style="1" customWidth="1" collapsed="1"/>
    <col min="13" max="14" width="11.42578125" style="1"/>
    <col min="15" max="15" width="11.42578125" style="1" collapsed="1"/>
    <col min="16" max="16" width="11.42578125" style="1"/>
    <col min="17" max="17" width="11.42578125" style="1" collapsed="1"/>
    <col min="18" max="18" width="11.42578125" style="1"/>
    <col min="19" max="16384" width="11.42578125" style="1" collapsed="1"/>
  </cols>
  <sheetData>
    <row r="1" spans="1:9" ht="66" customHeight="1" x14ac:dyDescent="0.25">
      <c r="A1" s="24"/>
      <c r="B1" s="25"/>
      <c r="C1" s="28" t="s">
        <v>11</v>
      </c>
      <c r="D1" s="28"/>
      <c r="E1" s="28"/>
      <c r="F1" s="28"/>
      <c r="G1" s="28"/>
      <c r="H1" s="28"/>
      <c r="I1" s="29"/>
    </row>
    <row r="2" spans="1:9" ht="66" customHeight="1" x14ac:dyDescent="0.25">
      <c r="A2" s="26"/>
      <c r="B2" s="27"/>
      <c r="C2" s="30" t="s">
        <v>13</v>
      </c>
      <c r="D2" s="30"/>
      <c r="E2" s="30" t="s">
        <v>12</v>
      </c>
      <c r="F2" s="30"/>
      <c r="G2" s="30"/>
      <c r="H2" s="30" t="s">
        <v>10</v>
      </c>
      <c r="I2" s="31"/>
    </row>
    <row r="3" spans="1:9" ht="47.25" customHeight="1" x14ac:dyDescent="0.25">
      <c r="A3" s="12" t="s">
        <v>0</v>
      </c>
      <c r="B3" s="3" t="s">
        <v>1</v>
      </c>
      <c r="C3" s="4" t="s">
        <v>2</v>
      </c>
      <c r="D3" s="3" t="s">
        <v>8</v>
      </c>
      <c r="E3" s="3" t="s">
        <v>9</v>
      </c>
      <c r="F3" s="3" t="s">
        <v>3</v>
      </c>
      <c r="G3" s="3" t="s">
        <v>4</v>
      </c>
      <c r="H3" s="3" t="s">
        <v>5</v>
      </c>
      <c r="I3" s="13" t="s">
        <v>6</v>
      </c>
    </row>
    <row r="4" spans="1:9" ht="47.25" customHeight="1" x14ac:dyDescent="0.25">
      <c r="A4" s="14">
        <v>240341</v>
      </c>
      <c r="B4" s="5" t="s">
        <v>14</v>
      </c>
      <c r="C4" s="6" t="s">
        <v>15</v>
      </c>
      <c r="D4" s="10">
        <v>264211906</v>
      </c>
      <c r="E4" s="10"/>
      <c r="F4" s="10">
        <f>+D4+E4</f>
        <v>264211906</v>
      </c>
      <c r="G4" s="10">
        <v>145221892</v>
      </c>
      <c r="H4" s="10">
        <v>145221892</v>
      </c>
      <c r="I4" s="10">
        <v>145221892</v>
      </c>
    </row>
    <row r="5" spans="1:9" ht="47.25" customHeight="1" x14ac:dyDescent="0.25">
      <c r="A5" s="14">
        <v>240141</v>
      </c>
      <c r="B5" s="5" t="s">
        <v>16</v>
      </c>
      <c r="C5" s="6" t="s">
        <v>17</v>
      </c>
      <c r="D5" s="10">
        <v>1371983147</v>
      </c>
      <c r="E5" s="10">
        <v>441729</v>
      </c>
      <c r="F5" s="10">
        <f>+D5+E5</f>
        <v>1372424876</v>
      </c>
      <c r="G5" s="10">
        <v>1311486393</v>
      </c>
      <c r="H5" s="10">
        <v>1311486393</v>
      </c>
      <c r="I5" s="15">
        <v>1309386393</v>
      </c>
    </row>
    <row r="6" spans="1:9" ht="47.25" customHeight="1" x14ac:dyDescent="0.25">
      <c r="A6" s="14">
        <v>240148</v>
      </c>
      <c r="B6" s="5" t="s">
        <v>18</v>
      </c>
      <c r="C6" s="6" t="s">
        <v>19</v>
      </c>
      <c r="D6" s="10">
        <v>1833458039</v>
      </c>
      <c r="E6" s="11">
        <f>+F6-D6</f>
        <v>730321805</v>
      </c>
      <c r="F6" s="10">
        <v>2563779844</v>
      </c>
      <c r="G6" s="10">
        <v>2369461836</v>
      </c>
      <c r="H6" s="10">
        <v>2362400644</v>
      </c>
      <c r="I6" s="15">
        <v>2362400644</v>
      </c>
    </row>
    <row r="7" spans="1:9" ht="47.25" customHeight="1" x14ac:dyDescent="0.25">
      <c r="A7" s="14">
        <v>240326</v>
      </c>
      <c r="B7" s="5" t="s">
        <v>20</v>
      </c>
      <c r="C7" s="6" t="s">
        <v>21</v>
      </c>
      <c r="D7" s="10">
        <f>6159073495+865836531</f>
        <v>7024910026</v>
      </c>
      <c r="E7" s="10">
        <v>17750085377</v>
      </c>
      <c r="F7" s="10">
        <v>24774998403</v>
      </c>
      <c r="G7" s="10">
        <v>19476811936</v>
      </c>
      <c r="H7" s="10">
        <v>18979989219</v>
      </c>
      <c r="I7" s="15">
        <v>17413945278</v>
      </c>
    </row>
    <row r="8" spans="1:9" ht="47.25" customHeight="1" x14ac:dyDescent="0.25">
      <c r="A8" s="14">
        <v>240140</v>
      </c>
      <c r="B8" s="5" t="s">
        <v>22</v>
      </c>
      <c r="C8" s="6" t="s">
        <v>23</v>
      </c>
      <c r="D8" s="10">
        <v>1806906021</v>
      </c>
      <c r="E8" s="10">
        <v>1903012962</v>
      </c>
      <c r="F8" s="10">
        <v>3709918983</v>
      </c>
      <c r="G8" s="10">
        <v>3464031264</v>
      </c>
      <c r="H8" s="10">
        <v>3221250494</v>
      </c>
      <c r="I8" s="15">
        <v>3187418894</v>
      </c>
    </row>
    <row r="9" spans="1:9" ht="47.25" customHeight="1" x14ac:dyDescent="0.25">
      <c r="A9" s="14">
        <v>240142</v>
      </c>
      <c r="B9" s="5" t="s">
        <v>24</v>
      </c>
      <c r="C9" s="6" t="s">
        <v>25</v>
      </c>
      <c r="D9" s="10">
        <v>2326784588</v>
      </c>
      <c r="E9" s="10">
        <f>3271043840</f>
        <v>3271043840</v>
      </c>
      <c r="F9" s="11">
        <f>+D9+E9</f>
        <v>5597828428</v>
      </c>
      <c r="G9" s="10">
        <v>3356809425</v>
      </c>
      <c r="H9" s="10">
        <v>2888163142</v>
      </c>
      <c r="I9" s="15">
        <v>2738816360</v>
      </c>
    </row>
    <row r="10" spans="1:9" ht="47.25" customHeight="1" x14ac:dyDescent="0.25">
      <c r="A10" s="14">
        <v>240005</v>
      </c>
      <c r="B10" s="5" t="s">
        <v>26</v>
      </c>
      <c r="C10" s="6" t="s">
        <v>27</v>
      </c>
      <c r="D10" s="10"/>
      <c r="E10" s="11">
        <v>39918424844</v>
      </c>
      <c r="F10" s="11">
        <v>39918424844</v>
      </c>
      <c r="G10" s="10">
        <v>38363308458</v>
      </c>
      <c r="H10" s="10">
        <v>36549463702</v>
      </c>
      <c r="I10" s="15">
        <v>36500819761</v>
      </c>
    </row>
    <row r="11" spans="1:9" ht="47.25" customHeight="1" x14ac:dyDescent="0.25">
      <c r="A11" s="14">
        <v>230045</v>
      </c>
      <c r="B11" s="5" t="s">
        <v>28</v>
      </c>
      <c r="C11" s="6" t="s">
        <v>29</v>
      </c>
      <c r="D11" s="7">
        <v>0</v>
      </c>
      <c r="E11" s="8">
        <v>1939445964</v>
      </c>
      <c r="F11" s="8">
        <v>1939445964</v>
      </c>
      <c r="G11" s="2">
        <v>1793572231</v>
      </c>
      <c r="H11" s="2">
        <v>1793572231</v>
      </c>
      <c r="I11" s="16">
        <v>1790239909</v>
      </c>
    </row>
    <row r="12" spans="1:9" ht="47.25" customHeight="1" thickBot="1" x14ac:dyDescent="0.3">
      <c r="A12" s="22" t="s">
        <v>7</v>
      </c>
      <c r="B12" s="23"/>
      <c r="C12" s="23"/>
      <c r="D12" s="17">
        <f t="shared" ref="D12:I12" si="0">SUM(D4:D11)</f>
        <v>14628253727</v>
      </c>
      <c r="E12" s="18">
        <f t="shared" si="0"/>
        <v>65512776521</v>
      </c>
      <c r="F12" s="18">
        <f t="shared" si="0"/>
        <v>80141033248</v>
      </c>
      <c r="G12" s="18">
        <f t="shared" si="0"/>
        <v>70280703435</v>
      </c>
      <c r="H12" s="18">
        <f t="shared" si="0"/>
        <v>67251547717</v>
      </c>
      <c r="I12" s="18">
        <f t="shared" si="0"/>
        <v>65448249131</v>
      </c>
    </row>
    <row r="13" spans="1:9" ht="20.25" customHeight="1" thickBot="1" x14ac:dyDescent="0.3">
      <c r="A13" s="19" t="s">
        <v>31</v>
      </c>
      <c r="B13" s="20"/>
      <c r="C13" s="20"/>
      <c r="D13" s="20"/>
      <c r="E13" s="20"/>
      <c r="F13" s="20"/>
      <c r="G13" s="20"/>
      <c r="H13" s="20"/>
      <c r="I13" s="21"/>
    </row>
    <row r="14" spans="1:9" x14ac:dyDescent="0.2">
      <c r="F14" s="9"/>
    </row>
  </sheetData>
  <mergeCells count="7">
    <mergeCell ref="A13:I13"/>
    <mergeCell ref="A12:C12"/>
    <mergeCell ref="A1:B2"/>
    <mergeCell ref="C1:I1"/>
    <mergeCell ref="C2:D2"/>
    <mergeCell ref="E2:G2"/>
    <mergeCell ref="H2:I2"/>
  </mergeCells>
  <pageMargins left="0.7" right="0.7" top="0.75" bottom="0.75" header="0.3" footer="0.3"/>
  <pageSetup scale="3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5820D-D624-4276-A710-A2CFFFF5DBFD}">
  <dimension ref="A1:P14"/>
  <sheetViews>
    <sheetView zoomScale="80" zoomScaleNormal="80" zoomScaleSheetLayoutView="80" workbookViewId="0">
      <selection activeCell="E6" sqref="E6"/>
    </sheetView>
  </sheetViews>
  <sheetFormatPr baseColWidth="10" defaultColWidth="11.42578125" defaultRowHeight="15" x14ac:dyDescent="0.25"/>
  <cols>
    <col min="1" max="1" width="20.28515625" style="1" customWidth="1" collapsed="1"/>
    <col min="2" max="2" width="27.140625" style="1" customWidth="1" collapsed="1"/>
    <col min="3" max="3" width="77.5703125" style="1" customWidth="1" collapsed="1"/>
    <col min="4" max="4" width="23.140625" style="1" customWidth="1" collapsed="1"/>
    <col min="5" max="9" width="22" style="1" customWidth="1" collapsed="1"/>
    <col min="10" max="12" width="5.28515625" style="1" customWidth="1" collapsed="1"/>
    <col min="13" max="13" width="11.42578125" style="1" collapsed="1"/>
    <col min="14" max="14" width="24.140625" style="1" bestFit="1" customWidth="1"/>
    <col min="15" max="16" width="11.42578125" style="1"/>
    <col min="17" max="16384" width="11.42578125" style="1" collapsed="1"/>
  </cols>
  <sheetData>
    <row r="1" spans="1:9" ht="66" customHeight="1" x14ac:dyDescent="0.25">
      <c r="A1" s="24"/>
      <c r="B1" s="25"/>
      <c r="C1" s="28" t="s">
        <v>11</v>
      </c>
      <c r="D1" s="28"/>
      <c r="E1" s="28"/>
      <c r="F1" s="28"/>
      <c r="G1" s="28"/>
      <c r="H1" s="28"/>
      <c r="I1" s="29"/>
    </row>
    <row r="2" spans="1:9" ht="66" customHeight="1" x14ac:dyDescent="0.25">
      <c r="A2" s="26"/>
      <c r="B2" s="27"/>
      <c r="C2" s="30" t="s">
        <v>13</v>
      </c>
      <c r="D2" s="30"/>
      <c r="E2" s="30" t="s">
        <v>12</v>
      </c>
      <c r="F2" s="30"/>
      <c r="G2" s="30"/>
      <c r="H2" s="30" t="s">
        <v>10</v>
      </c>
      <c r="I2" s="31"/>
    </row>
    <row r="3" spans="1:9" ht="47.25" customHeight="1" x14ac:dyDescent="0.25">
      <c r="A3" s="12" t="s">
        <v>0</v>
      </c>
      <c r="B3" s="3" t="s">
        <v>1</v>
      </c>
      <c r="C3" s="4" t="s">
        <v>2</v>
      </c>
      <c r="D3" s="3" t="s">
        <v>8</v>
      </c>
      <c r="E3" s="3" t="s">
        <v>9</v>
      </c>
      <c r="F3" s="3" t="s">
        <v>3</v>
      </c>
      <c r="G3" s="3" t="s">
        <v>4</v>
      </c>
      <c r="H3" s="3" t="s">
        <v>5</v>
      </c>
      <c r="I3" s="13" t="s">
        <v>6</v>
      </c>
    </row>
    <row r="4" spans="1:9" ht="47.25" customHeight="1" x14ac:dyDescent="0.25">
      <c r="A4" s="14">
        <v>240341</v>
      </c>
      <c r="B4" s="5" t="s">
        <v>14</v>
      </c>
      <c r="C4" s="6" t="s">
        <v>15</v>
      </c>
      <c r="D4" s="10">
        <v>130051437</v>
      </c>
      <c r="E4" s="10">
        <v>134160469</v>
      </c>
      <c r="F4" s="10">
        <f>SUM(D4:E4)</f>
        <v>264211906</v>
      </c>
      <c r="G4" s="10">
        <v>144221892</v>
      </c>
      <c r="H4" s="10">
        <v>144221892</v>
      </c>
      <c r="I4" s="10">
        <v>144221892</v>
      </c>
    </row>
    <row r="5" spans="1:9" ht="47.25" customHeight="1" x14ac:dyDescent="0.25">
      <c r="A5" s="14">
        <v>240141</v>
      </c>
      <c r="B5" s="5" t="s">
        <v>16</v>
      </c>
      <c r="C5" s="6" t="s">
        <v>17</v>
      </c>
      <c r="D5" s="10">
        <v>1371983147</v>
      </c>
      <c r="E5" s="10">
        <v>441729</v>
      </c>
      <c r="F5" s="10">
        <f>SUM(D5:E5)</f>
        <v>1372424876</v>
      </c>
      <c r="G5" s="10">
        <v>1311486393</v>
      </c>
      <c r="H5" s="10">
        <v>1311486393</v>
      </c>
      <c r="I5" s="15">
        <v>1309386393</v>
      </c>
    </row>
    <row r="6" spans="1:9" ht="47.25" customHeight="1" x14ac:dyDescent="0.25">
      <c r="A6" s="14">
        <v>240148</v>
      </c>
      <c r="B6" s="5" t="s">
        <v>18</v>
      </c>
      <c r="C6" s="6" t="s">
        <v>19</v>
      </c>
      <c r="D6" s="10">
        <v>1833458039</v>
      </c>
      <c r="E6" s="11">
        <f ca="1">+F6-D6</f>
        <v>730321805</v>
      </c>
      <c r="F6" s="10">
        <f ca="1">SUM(D6:E6)</f>
        <v>0</v>
      </c>
      <c r="G6" s="10">
        <v>2369461836</v>
      </c>
      <c r="H6" s="10">
        <v>2362400644</v>
      </c>
      <c r="I6" s="15">
        <v>2362400644</v>
      </c>
    </row>
    <row r="7" spans="1:9" ht="47.25" customHeight="1" x14ac:dyDescent="0.25">
      <c r="A7" s="14">
        <v>240326</v>
      </c>
      <c r="B7" s="5" t="s">
        <v>20</v>
      </c>
      <c r="C7" s="6" t="s">
        <v>21</v>
      </c>
      <c r="D7" s="10">
        <v>6159073495</v>
      </c>
      <c r="E7" s="10">
        <f ca="1">+F7-D7</f>
        <v>18615924908</v>
      </c>
      <c r="F7" s="10">
        <f ca="1">SUM(D7:E7)</f>
        <v>264211906</v>
      </c>
      <c r="G7" s="10">
        <v>19476811936</v>
      </c>
      <c r="H7" s="10">
        <v>18979989219</v>
      </c>
      <c r="I7" s="15">
        <v>17413945278</v>
      </c>
    </row>
    <row r="8" spans="1:9" ht="47.25" customHeight="1" x14ac:dyDescent="0.25">
      <c r="A8" s="14">
        <v>240140</v>
      </c>
      <c r="B8" s="5" t="s">
        <v>22</v>
      </c>
      <c r="C8" s="6" t="s">
        <v>23</v>
      </c>
      <c r="D8" s="10">
        <v>1806906021</v>
      </c>
      <c r="E8" s="10">
        <v>1903012962</v>
      </c>
      <c r="F8" s="10">
        <f t="shared" ref="F8:F12" si="0">SUM(D8:E8)</f>
        <v>3709918983</v>
      </c>
      <c r="G8" s="10">
        <v>3464031264</v>
      </c>
      <c r="H8" s="10">
        <v>3221250494</v>
      </c>
      <c r="I8" s="15">
        <v>3187418894</v>
      </c>
    </row>
    <row r="9" spans="1:9" ht="47.25" customHeight="1" x14ac:dyDescent="0.25">
      <c r="A9" s="14">
        <v>240142</v>
      </c>
      <c r="B9" s="5" t="s">
        <v>24</v>
      </c>
      <c r="C9" s="6" t="s">
        <v>25</v>
      </c>
      <c r="D9" s="10">
        <v>2326784588</v>
      </c>
      <c r="E9" s="10">
        <f>3271043840</f>
        <v>3271043840</v>
      </c>
      <c r="F9" s="10">
        <f t="shared" si="0"/>
        <v>5597828428</v>
      </c>
      <c r="G9" s="10">
        <v>3356809425</v>
      </c>
      <c r="H9" s="10">
        <v>2888163142</v>
      </c>
      <c r="I9" s="15">
        <v>2738816360</v>
      </c>
    </row>
    <row r="10" spans="1:9" ht="47.25" customHeight="1" x14ac:dyDescent="0.25">
      <c r="A10" s="14">
        <v>240005</v>
      </c>
      <c r="B10" s="5" t="s">
        <v>26</v>
      </c>
      <c r="C10" s="6" t="s">
        <v>27</v>
      </c>
      <c r="D10" s="10"/>
      <c r="E10" s="11">
        <v>39918424844</v>
      </c>
      <c r="F10" s="10">
        <f t="shared" si="0"/>
        <v>39918424844</v>
      </c>
      <c r="G10" s="10">
        <v>38369308458</v>
      </c>
      <c r="H10" s="10">
        <v>36549463702</v>
      </c>
      <c r="I10" s="15">
        <v>36500819761</v>
      </c>
    </row>
    <row r="11" spans="1:9" ht="47.25" customHeight="1" x14ac:dyDescent="0.25">
      <c r="A11" s="14">
        <v>230045</v>
      </c>
      <c r="B11" s="5" t="s">
        <v>28</v>
      </c>
      <c r="C11" s="6" t="s">
        <v>29</v>
      </c>
      <c r="D11" s="7">
        <v>0</v>
      </c>
      <c r="E11" s="8">
        <v>1939887693</v>
      </c>
      <c r="F11" s="10">
        <f t="shared" si="0"/>
        <v>1939887693</v>
      </c>
      <c r="G11" s="2">
        <v>1793572231</v>
      </c>
      <c r="H11" s="2">
        <v>1793572231</v>
      </c>
      <c r="I11" s="16">
        <v>1790239909</v>
      </c>
    </row>
    <row r="12" spans="1:9" ht="47.25" customHeight="1" thickBot="1" x14ac:dyDescent="0.3">
      <c r="A12" s="22" t="s">
        <v>7</v>
      </c>
      <c r="B12" s="23"/>
      <c r="C12" s="23"/>
      <c r="D12" s="17">
        <f>SUM(D4:D11)</f>
        <v>13628256727</v>
      </c>
      <c r="E12" s="18">
        <f ca="1">SUM(E4:E11)</f>
        <v>66513218250</v>
      </c>
      <c r="F12" s="10">
        <f t="shared" ca="1" si="0"/>
        <v>264211906</v>
      </c>
      <c r="G12" s="18">
        <f t="shared" ref="G12:I12" si="1">SUM(G4:G11)</f>
        <v>70285703435</v>
      </c>
      <c r="H12" s="18">
        <f t="shared" si="1"/>
        <v>67250547717</v>
      </c>
      <c r="I12" s="18">
        <f t="shared" si="1"/>
        <v>65447249131</v>
      </c>
    </row>
    <row r="13" spans="1:9" ht="20.25" customHeight="1" thickBot="1" x14ac:dyDescent="0.3">
      <c r="A13" s="19" t="s">
        <v>30</v>
      </c>
      <c r="B13" s="20"/>
      <c r="C13" s="20"/>
      <c r="D13" s="20"/>
      <c r="E13" s="20"/>
      <c r="F13" s="20"/>
      <c r="G13" s="20"/>
      <c r="H13" s="20"/>
      <c r="I13" s="21"/>
    </row>
    <row r="14" spans="1:9" x14ac:dyDescent="0.2">
      <c r="F14" s="9"/>
    </row>
  </sheetData>
  <mergeCells count="7">
    <mergeCell ref="A13:I13"/>
    <mergeCell ref="A1:B2"/>
    <mergeCell ref="C1:I1"/>
    <mergeCell ref="C2:D2"/>
    <mergeCell ref="E2:G2"/>
    <mergeCell ref="H2:I2"/>
    <mergeCell ref="A12:C12"/>
  </mergeCells>
  <pageMargins left="0.7" right="0.7" top="0.75" bottom="0.75" header="0.3" footer="0.3"/>
  <pageSetup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Trimestre 02 -2025</vt:lpstr>
      <vt:lpstr>Trimestre 02 -2025 (2)</vt:lpstr>
      <vt:lpstr>'Trimestre 02 -2025'!Área_de_impresión</vt:lpstr>
      <vt:lpstr>'Trimestre 02 -2025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Jackeline Cuello Guerra</dc:creator>
  <cp:lastModifiedBy>Luz Mary Ramírez Montoya</cp:lastModifiedBy>
  <cp:lastPrinted>2025-11-11T23:34:06Z</cp:lastPrinted>
  <dcterms:created xsi:type="dcterms:W3CDTF">2024-01-29T12:26:32Z</dcterms:created>
  <dcterms:modified xsi:type="dcterms:W3CDTF">2026-01-30T14:04:57Z</dcterms:modified>
</cp:coreProperties>
</file>