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PLANEACIÓN 2025\"/>
    </mc:Choice>
  </mc:AlternateContent>
  <xr:revisionPtr revIDLastSave="0" documentId="13_ncr:1_{958D9734-CEAC-4951-AA83-C2294FBE7BA5}" xr6:coauthVersionLast="36" xr6:coauthVersionMax="36" xr10:uidLastSave="{00000000-0000-0000-0000-000000000000}"/>
  <bookViews>
    <workbookView xWindow="0" yWindow="0" windowWidth="27915" windowHeight="11595" firstSheet="4" activeTab="4" xr2:uid="{00000000-000D-0000-FFFF-FFFF00000000}"/>
  </bookViews>
  <sheets>
    <sheet name="CONVENCIONES" sheetId="1" r:id="rId1"/>
    <sheet name="MARCO NORMATIVO" sheetId="2" r:id="rId2"/>
    <sheet name="PRIORIZACIÓN" sheetId="3" r:id="rId3"/>
    <sheet name="CRONOGRAMA DE RACIONALIZACIÓN" sheetId="4" r:id="rId4"/>
    <sheet name="PLAN Y CRONOGRAMA RACIONALIZACI" sheetId="5" r:id="rId5"/>
    <sheet name="IMPACTO RACIONALIZACION" sheetId="6" r:id="rId6"/>
    <sheet name="PLAN DE INTEROPERABILIDAD" sheetId="7" r:id="rId7"/>
    <sheet name="CRONOGRAMA INTEROPERABILIDAD" sheetId="8" r:id="rId8"/>
  </sheets>
  <definedNames>
    <definedName name="_xlnm._FilterDatabase" localSheetId="5" hidden="1">'IMPACTO RACIONALIZACION'!$A$2:$J$22</definedName>
    <definedName name="_xlnm._FilterDatabase" localSheetId="4" hidden="1">'PLAN Y CRONOGRAMA RACIONALIZACI'!$A$3:$AS$23</definedName>
    <definedName name="Agricultura" localSheetId="3">#REF!</definedName>
    <definedName name="Agricultura" localSheetId="4">#REF!</definedName>
    <definedName name="Agricultura">#REF!</definedName>
    <definedName name="Agricultura_y_Desarrollo_Rural" localSheetId="3">#REF!</definedName>
    <definedName name="Agricultura_y_Desarrollo_Rural" localSheetId="4">#REF!</definedName>
    <definedName name="Agricultura_y_Desarrollo_Rural">#REF!</definedName>
    <definedName name="ambiente" localSheetId="3">#REF!</definedName>
    <definedName name="ambiente" localSheetId="4">#REF!</definedName>
    <definedName name="ambiente">#REF!</definedName>
    <definedName name="Ambiente_y_Desarrollo_Sostenible" localSheetId="3">#REF!</definedName>
    <definedName name="Ambiente_y_Desarrollo_Sostenible" localSheetId="4">#REF!</definedName>
    <definedName name="Ambiente_y_Desarrollo_Sostenible">#REF!</definedName>
    <definedName name="Ciencia__Tecnología_e_innovación" localSheetId="3">#REF!</definedName>
    <definedName name="Ciencia__Tecnología_e_innovación" localSheetId="4">#REF!</definedName>
    <definedName name="Ciencia__Tecnología_e_innovación">#REF!</definedName>
    <definedName name="Comercio__Industria_y_Turismo" localSheetId="3">#REF!</definedName>
    <definedName name="Comercio__Industria_y_Turismo" localSheetId="4">#REF!</definedName>
    <definedName name="Comercio__Industria_y_Turismo">#REF!</definedName>
    <definedName name="Normativas">CONVENCIONES!$B$2:$B$6</definedName>
    <definedName name="Z_21C8B158_87BE_4BE7_ACD5_5D386718F581_.wvu.FilterData" localSheetId="5" hidden="1">'IMPACTO RACIONALIZACION'!$A$2:$A$20</definedName>
    <definedName name="Z_21C8B158_87BE_4BE7_ACD5_5D386718F581_.wvu.FilterData" localSheetId="4" hidden="1">'PLAN Y CRONOGRAMA RACIONALIZACI'!$A$3:$S$21</definedName>
    <definedName name="Z_21C8B158_87BE_4BE7_ACD5_5D386718F581_.wvu.FilterData" localSheetId="2" hidden="1">PRIORIZACIÓN!$A$5:$AQ$26</definedName>
    <definedName name="Z_2D0891E1_F660_4106_9937_B130D8A2102F_.wvu.FilterData" localSheetId="5" hidden="1">'IMPACTO RACIONALIZACION'!$A$1:$J$22</definedName>
  </definedNames>
  <calcPr calcId="191029"/>
  <customWorkbookViews>
    <customWorkbookView name="Filtro 1" guid="{21C8B158-87BE-4BE7-ACD5-5D386718F581}" maximized="1" windowWidth="0" windowHeight="0" activeSheetId="0"/>
    <customWorkbookView name="Filtro 2" guid="{2D0891E1-F660-4106-9937-B130D8A2102F}" maximized="1" windowWidth="0" windowHeight="0" activeSheetId="0"/>
  </customWorkbookViews>
  <extLst>
    <ext uri="GoogleSheetsCustomDataVersion2">
      <go:sheetsCustomData xmlns:go="http://customooxmlschemas.google.com/" r:id="rId12" roundtripDataChecksum="+a2FUuULkQVlVfyM47YiQ8CN3vIjnFrscF06BH5Qq4I="/>
    </ext>
  </extLst>
</workbook>
</file>

<file path=xl/calcChain.xml><?xml version="1.0" encoding="utf-8"?>
<calcChain xmlns="http://schemas.openxmlformats.org/spreadsheetml/2006/main">
  <c r="K22" i="6" l="1"/>
  <c r="K21" i="6"/>
  <c r="K20" i="6"/>
  <c r="K19" i="6"/>
  <c r="K18" i="6"/>
  <c r="K17" i="6"/>
  <c r="K16" i="6"/>
  <c r="K15" i="6"/>
  <c r="K14" i="6"/>
  <c r="K13" i="6"/>
  <c r="K12" i="6"/>
  <c r="K11" i="6"/>
  <c r="K10" i="6"/>
  <c r="K9" i="6"/>
  <c r="K8" i="6"/>
  <c r="K7" i="6"/>
  <c r="K6" i="6"/>
  <c r="K5" i="6"/>
  <c r="K4" i="6"/>
  <c r="K3" i="6"/>
  <c r="F8" i="6" l="1"/>
  <c r="F9" i="6"/>
  <c r="F10" i="6"/>
  <c r="F11" i="6"/>
  <c r="F12" i="6"/>
  <c r="F13" i="6"/>
  <c r="F14" i="6"/>
  <c r="F15" i="6"/>
  <c r="F16" i="6"/>
  <c r="F17" i="6"/>
  <c r="F18" i="6"/>
  <c r="F19" i="6"/>
  <c r="F20" i="6"/>
  <c r="F21" i="6"/>
  <c r="F22" i="6"/>
  <c r="F7" i="6"/>
  <c r="E45" i="8" l="1"/>
  <c r="E6" i="7"/>
  <c r="I22" i="6"/>
  <c r="G22" i="6"/>
  <c r="I21" i="6"/>
  <c r="G21" i="6"/>
  <c r="I20" i="6"/>
  <c r="G20" i="6"/>
  <c r="J20" i="6" s="1"/>
  <c r="I19" i="6"/>
  <c r="G19" i="6"/>
  <c r="I18" i="6"/>
  <c r="G18" i="6"/>
  <c r="I17" i="6"/>
  <c r="G17" i="6"/>
  <c r="I16" i="6"/>
  <c r="G16" i="6"/>
  <c r="I15" i="6"/>
  <c r="G15" i="6"/>
  <c r="I14" i="6"/>
  <c r="G14" i="6"/>
  <c r="I13" i="6"/>
  <c r="G13" i="6"/>
  <c r="I12" i="6"/>
  <c r="G12" i="6"/>
  <c r="I11" i="6"/>
  <c r="G11" i="6"/>
  <c r="I10" i="6"/>
  <c r="G10" i="6"/>
  <c r="I9" i="6"/>
  <c r="G9" i="6"/>
  <c r="I8" i="6"/>
  <c r="G8" i="6"/>
  <c r="I7" i="6"/>
  <c r="G7" i="6"/>
  <c r="J7" i="6" s="1"/>
  <c r="I6" i="6"/>
  <c r="G6" i="6"/>
  <c r="F6" i="6"/>
  <c r="I5" i="6"/>
  <c r="G5" i="6"/>
  <c r="J5" i="6" s="1"/>
  <c r="F5" i="6"/>
  <c r="I4" i="6"/>
  <c r="G4" i="6"/>
  <c r="F4" i="6"/>
  <c r="I3" i="6"/>
  <c r="G3" i="6"/>
  <c r="J3" i="6" s="1"/>
  <c r="F3" i="6"/>
  <c r="M23" i="5"/>
  <c r="J23" i="5"/>
  <c r="M22" i="5"/>
  <c r="J22" i="5"/>
  <c r="M21" i="5"/>
  <c r="J21" i="5"/>
  <c r="M20" i="5"/>
  <c r="J20" i="5"/>
  <c r="M19" i="5"/>
  <c r="J19" i="5"/>
  <c r="M18" i="5"/>
  <c r="J18" i="5"/>
  <c r="M17" i="5"/>
  <c r="J17" i="5"/>
  <c r="M16" i="5"/>
  <c r="J16" i="5"/>
  <c r="M15" i="5"/>
  <c r="J15" i="5"/>
  <c r="M14" i="5"/>
  <c r="J14" i="5"/>
  <c r="M13" i="5"/>
  <c r="J13" i="5"/>
  <c r="M12" i="5"/>
  <c r="J12" i="5"/>
  <c r="M11" i="5"/>
  <c r="J11" i="5"/>
  <c r="M10" i="5"/>
  <c r="J10" i="5"/>
  <c r="M9" i="5"/>
  <c r="J9" i="5"/>
  <c r="M8" i="5"/>
  <c r="J8" i="5"/>
  <c r="M7" i="5"/>
  <c r="J7" i="5"/>
  <c r="M6" i="5"/>
  <c r="J6" i="5"/>
  <c r="M5" i="5"/>
  <c r="J5" i="5"/>
  <c r="M4" i="5"/>
  <c r="J4" i="5"/>
  <c r="AM25" i="3"/>
  <c r="AJ25" i="3"/>
  <c r="AG25" i="3"/>
  <c r="AC25" i="3"/>
  <c r="AD25" i="3" s="1"/>
  <c r="U25" i="3"/>
  <c r="V25" i="3" s="1"/>
  <c r="N25" i="3"/>
  <c r="J25" i="3"/>
  <c r="K25" i="3" s="1"/>
  <c r="AM24" i="3"/>
  <c r="AJ24" i="3"/>
  <c r="AG24" i="3"/>
  <c r="AC24" i="3"/>
  <c r="AD24" i="3" s="1"/>
  <c r="U24" i="3"/>
  <c r="V24" i="3" s="1"/>
  <c r="N24" i="3"/>
  <c r="K24" i="3"/>
  <c r="J24" i="3"/>
  <c r="AM23" i="3"/>
  <c r="AJ23" i="3"/>
  <c r="AG23" i="3"/>
  <c r="AD23" i="3"/>
  <c r="AC23" i="3"/>
  <c r="U23" i="3"/>
  <c r="V23" i="3" s="1"/>
  <c r="N23" i="3"/>
  <c r="K23" i="3"/>
  <c r="AN23" i="3" s="1"/>
  <c r="J23" i="3"/>
  <c r="AM22" i="3"/>
  <c r="AJ22" i="3"/>
  <c r="AG22" i="3"/>
  <c r="AD22" i="3"/>
  <c r="AC22" i="3"/>
  <c r="U22" i="3"/>
  <c r="V22" i="3" s="1"/>
  <c r="N22" i="3"/>
  <c r="J22" i="3"/>
  <c r="K22" i="3" s="1"/>
  <c r="AM21" i="3"/>
  <c r="AJ21" i="3"/>
  <c r="AG21" i="3"/>
  <c r="AC21" i="3"/>
  <c r="AD21" i="3" s="1"/>
  <c r="V21" i="3"/>
  <c r="U21" i="3"/>
  <c r="N21" i="3"/>
  <c r="J21" i="3"/>
  <c r="K21" i="3" s="1"/>
  <c r="AM20" i="3"/>
  <c r="AJ20" i="3"/>
  <c r="AG20" i="3"/>
  <c r="AC20" i="3"/>
  <c r="AD20" i="3" s="1"/>
  <c r="V20" i="3"/>
  <c r="U20" i="3"/>
  <c r="N20" i="3"/>
  <c r="J20" i="3"/>
  <c r="K20" i="3" s="1"/>
  <c r="AN20" i="3" s="1"/>
  <c r="AM19" i="3"/>
  <c r="AJ19" i="3"/>
  <c r="AG19" i="3"/>
  <c r="AC19" i="3"/>
  <c r="AD19" i="3" s="1"/>
  <c r="U19" i="3"/>
  <c r="V19" i="3" s="1"/>
  <c r="N19" i="3"/>
  <c r="J19" i="3"/>
  <c r="K19" i="3" s="1"/>
  <c r="AM18" i="3"/>
  <c r="AJ18" i="3"/>
  <c r="AG18" i="3"/>
  <c r="AC18" i="3"/>
  <c r="AD18" i="3" s="1"/>
  <c r="U18" i="3"/>
  <c r="V18" i="3" s="1"/>
  <c r="N18" i="3"/>
  <c r="K18" i="3"/>
  <c r="J18" i="3"/>
  <c r="AM17" i="3"/>
  <c r="AJ17" i="3"/>
  <c r="AG17" i="3"/>
  <c r="AD17" i="3"/>
  <c r="AC17" i="3"/>
  <c r="U17" i="3"/>
  <c r="V17" i="3" s="1"/>
  <c r="N17" i="3"/>
  <c r="K17" i="3"/>
  <c r="AN17" i="3" s="1"/>
  <c r="J17" i="3"/>
  <c r="AM16" i="3"/>
  <c r="AJ16" i="3"/>
  <c r="AG16" i="3"/>
  <c r="AD16" i="3"/>
  <c r="AC16" i="3"/>
  <c r="U16" i="3"/>
  <c r="V16" i="3" s="1"/>
  <c r="N16" i="3"/>
  <c r="J16" i="3"/>
  <c r="K16" i="3" s="1"/>
  <c r="AM15" i="3"/>
  <c r="AJ15" i="3"/>
  <c r="AG15" i="3"/>
  <c r="AC15" i="3"/>
  <c r="AD15" i="3" s="1"/>
  <c r="V15" i="3"/>
  <c r="U15" i="3"/>
  <c r="N15" i="3"/>
  <c r="J15" i="3"/>
  <c r="K15" i="3" s="1"/>
  <c r="AM14" i="3"/>
  <c r="AJ14" i="3"/>
  <c r="AG14" i="3"/>
  <c r="AC14" i="3"/>
  <c r="AD14" i="3" s="1"/>
  <c r="V14" i="3"/>
  <c r="U14" i="3"/>
  <c r="N14" i="3"/>
  <c r="J14" i="3"/>
  <c r="K14" i="3" s="1"/>
  <c r="AN14" i="3" s="1"/>
  <c r="AM13" i="3"/>
  <c r="AJ13" i="3"/>
  <c r="AG13" i="3"/>
  <c r="AC13" i="3"/>
  <c r="AD13" i="3" s="1"/>
  <c r="U13" i="3"/>
  <c r="V13" i="3" s="1"/>
  <c r="N13" i="3"/>
  <c r="J13" i="3"/>
  <c r="K13" i="3" s="1"/>
  <c r="AM12" i="3"/>
  <c r="AJ12" i="3"/>
  <c r="AG12" i="3"/>
  <c r="AC12" i="3"/>
  <c r="AD12" i="3" s="1"/>
  <c r="U12" i="3"/>
  <c r="V12" i="3" s="1"/>
  <c r="N12" i="3"/>
  <c r="K12" i="3"/>
  <c r="J12" i="3"/>
  <c r="AM11" i="3"/>
  <c r="AJ11" i="3"/>
  <c r="AG11" i="3"/>
  <c r="AD11" i="3"/>
  <c r="AC11" i="3"/>
  <c r="U11" i="3"/>
  <c r="V11" i="3" s="1"/>
  <c r="N11" i="3"/>
  <c r="K11" i="3"/>
  <c r="AN11" i="3" s="1"/>
  <c r="J11" i="3"/>
  <c r="AM10" i="3"/>
  <c r="AJ10" i="3"/>
  <c r="AG10" i="3"/>
  <c r="AD10" i="3"/>
  <c r="AC10" i="3"/>
  <c r="U10" i="3"/>
  <c r="V10" i="3" s="1"/>
  <c r="N10" i="3"/>
  <c r="J10" i="3"/>
  <c r="K10" i="3" s="1"/>
  <c r="AM9" i="3"/>
  <c r="AJ9" i="3"/>
  <c r="AG9" i="3"/>
  <c r="AC9" i="3"/>
  <c r="AD9" i="3" s="1"/>
  <c r="V9" i="3"/>
  <c r="U9" i="3"/>
  <c r="N9" i="3"/>
  <c r="J9" i="3"/>
  <c r="K9" i="3" s="1"/>
  <c r="AM8" i="3"/>
  <c r="AJ8" i="3"/>
  <c r="AG8" i="3"/>
  <c r="AC8" i="3"/>
  <c r="AD8" i="3" s="1"/>
  <c r="V8" i="3"/>
  <c r="U8" i="3"/>
  <c r="N8" i="3"/>
  <c r="J8" i="3"/>
  <c r="K8" i="3" s="1"/>
  <c r="AN8" i="3" s="1"/>
  <c r="AM7" i="3"/>
  <c r="AJ7" i="3"/>
  <c r="AG7" i="3"/>
  <c r="AC7" i="3"/>
  <c r="AD7" i="3" s="1"/>
  <c r="U7" i="3"/>
  <c r="V7" i="3" s="1"/>
  <c r="N7" i="3"/>
  <c r="J7" i="3"/>
  <c r="K7" i="3" s="1"/>
  <c r="AM6" i="3"/>
  <c r="AJ6" i="3"/>
  <c r="AG6" i="3"/>
  <c r="AC6" i="3"/>
  <c r="AD6" i="3" s="1"/>
  <c r="U6" i="3"/>
  <c r="V6" i="3" s="1"/>
  <c r="N6" i="3"/>
  <c r="K6" i="3"/>
  <c r="J6" i="3"/>
  <c r="J16" i="6" l="1"/>
  <c r="J8" i="6"/>
  <c r="J11" i="6"/>
  <c r="J14" i="6"/>
  <c r="J6" i="6"/>
  <c r="J15" i="6"/>
  <c r="J4" i="6"/>
  <c r="J10" i="6"/>
  <c r="J12" i="6"/>
  <c r="J19" i="6"/>
  <c r="J13" i="6"/>
  <c r="J17" i="6"/>
  <c r="E13" i="4"/>
  <c r="J21" i="6"/>
  <c r="J18" i="6"/>
  <c r="J22" i="6"/>
  <c r="J9" i="6"/>
  <c r="AN9" i="3"/>
  <c r="AN15" i="3"/>
  <c r="AN21" i="3"/>
  <c r="AN10" i="3"/>
  <c r="AN16" i="3"/>
  <c r="AN22" i="3"/>
  <c r="AN6" i="3"/>
  <c r="AN7" i="3"/>
  <c r="AN12" i="3"/>
  <c r="AN13" i="3"/>
  <c r="AN18" i="3"/>
  <c r="AN19" i="3"/>
  <c r="AN24" i="3"/>
  <c r="AN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200-000003000000}">
      <text>
        <r>
          <rPr>
            <sz val="10"/>
            <color rgb="FF000000"/>
            <rFont val="Arial"/>
            <scheme val="minor"/>
          </rPr>
          <t>======
ID#AAAAL72xs6M
    (2021-04-07 14:59:54)
Calificar cada factor de 1 a 5, siendo 1 el menor y 5 el mayor puntaje.</t>
        </r>
      </text>
    </comment>
    <comment ref="W4" authorId="0" shapeId="0" xr:uid="{00000000-0006-0000-0200-000002000000}">
      <text>
        <r>
          <rPr>
            <sz val="10"/>
            <color rgb="FF000000"/>
            <rFont val="Arial"/>
            <scheme val="minor"/>
          </rPr>
          <t>======
ID#AAAAL72xs6Q
    (2021-04-07 14:59:54)
Calificar cada factor de 1 a 5, siendo 1 el menor y 5 el mayor puntaje.</t>
        </r>
      </text>
    </comment>
    <comment ref="C19" authorId="0" shapeId="0" xr:uid="{00000000-0006-0000-0200-000001000000}">
      <text>
        <r>
          <rPr>
            <sz val="10"/>
            <color rgb="FF000000"/>
            <rFont val="Arial"/>
            <scheme val="minor"/>
          </rPr>
          <t>======
ID#AAAAL72xs6k
    (2021-04-07 14:59:54)
Vicerrectoria \
cancelacion del semestre</t>
        </r>
      </text>
    </comment>
  </commentList>
  <extLst>
    <ext xmlns:r="http://schemas.openxmlformats.org/officeDocument/2006/relationships" uri="GoogleSheetsCustomDataVersion2">
      <go:sheetsCustomData xmlns:go="http://customooxmlschemas.google.com/" r:id="rId1" roundtripDataSignature="AMtx7mjhbiso7oqZghA1mkMpTqVwabkf+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400-000006000000}">
      <text>
        <r>
          <rPr>
            <sz val="10"/>
            <color rgb="FF000000"/>
            <rFont val="Arial"/>
            <scheme val="minor"/>
          </rPr>
          <t>======
ID#AAAAL72xs6E
    (2021-04-07 14:59:54)
Seleccione la modalidad de la mejora a realizar (normativa, administrativa o tecnológica)</t>
        </r>
      </text>
    </comment>
    <comment ref="E3" authorId="0" shapeId="0" xr:uid="{00000000-0006-0000-0400-000004000000}">
      <text>
        <r>
          <rPr>
            <sz val="10"/>
            <color rgb="FF000000"/>
            <rFont val="Arial"/>
            <scheme val="minor"/>
          </rPr>
          <t>======
ID#AAAAL72xs6c
    (2021-04-07 14:59:54)
Seleccione la opción de racionalización que aplica, según el tipo de racionalización elegido</t>
        </r>
      </text>
    </comment>
    <comment ref="F3" authorId="0" shapeId="0" xr:uid="{00000000-0006-0000-0400-000003000000}">
      <text>
        <r>
          <rPr>
            <sz val="10"/>
            <color rgb="FF000000"/>
            <rFont val="Arial"/>
            <scheme val="minor"/>
          </rPr>
          <t>======
ID#AAAAL72xs6g
    (2021-04-07 14:59:54)
De manera concreta describa como está u opera actualmente el trámite, proceso o procedimiento, es decir, antes de realizar la mejora a proponer</t>
        </r>
      </text>
    </comment>
    <comment ref="Q3" authorId="0" shapeId="0" xr:uid="{00000000-0006-0000-0400-000001000000}">
      <text>
        <r>
          <rPr>
            <sz val="10"/>
            <color rgb="FF000000"/>
            <rFont val="Arial"/>
            <scheme val="minor"/>
          </rPr>
          <t>======
ID#AAAAL72xs6o
    (2021-04-07 14:59:54)
Ärea dentro de la entidad que lidera la racionalización del trámite, proceso o procedimiento</t>
        </r>
      </text>
    </comment>
    <comment ref="R3" authorId="0" shapeId="0" xr:uid="{00000000-0006-0000-0400-000002000000}">
      <text>
        <r>
          <rPr>
            <sz val="10"/>
            <color rgb="FF000000"/>
            <rFont val="Arial"/>
            <scheme val="minor"/>
          </rPr>
          <t>======
ID#AAAAL72xs6s
    (2021-04-07 14:59:54)
Indique la fecha de inicio de las acciones de racionalización a realizar</t>
        </r>
      </text>
    </comment>
    <comment ref="S3" authorId="0" shapeId="0" xr:uid="{00000000-0006-0000-0400-000005000000}">
      <text>
        <r>
          <rPr>
            <sz val="10"/>
            <color rgb="FF000000"/>
            <rFont val="Arial"/>
            <scheme val="minor"/>
          </rPr>
          <t>======
ID#AAAAL72xs6Y
    (2021-04-07 14:59:54)
Indique la fecha de terminación de las acciones de racionalización a realizar</t>
        </r>
      </text>
    </comment>
  </commentList>
  <extLst>
    <ext xmlns:r="http://schemas.openxmlformats.org/officeDocument/2006/relationships" uri="GoogleSheetsCustomDataVersion2">
      <go:sheetsCustomData xmlns:go="http://customooxmlschemas.google.com/" r:id="rId1" roundtripDataSignature="AMtx7mic4YK1nqPsDYbOPYsfSyvGNUnXKg=="/>
    </ext>
  </extLst>
</comments>
</file>

<file path=xl/sharedStrings.xml><?xml version="1.0" encoding="utf-8"?>
<sst xmlns="http://schemas.openxmlformats.org/spreadsheetml/2006/main" count="692" uniqueCount="377">
  <si>
    <t>TIPO DE RACIONALIZACIÓN (tiempo, procedimiento)</t>
  </si>
  <si>
    <t>NORMATIVAS</t>
  </si>
  <si>
    <t>Administrativas</t>
  </si>
  <si>
    <t>Tecnologicas</t>
  </si>
  <si>
    <t>Normativas</t>
  </si>
  <si>
    <t>Eliminación del trámite / OPA</t>
  </si>
  <si>
    <t>Extensión de horarios  de atención</t>
  </si>
  <si>
    <t>Formularios diligenciados en línea</t>
  </si>
  <si>
    <t>Reducción/incentivos o eliminación del pago para el ciudadano</t>
  </si>
  <si>
    <t>Ampliación de puntos de atención</t>
  </si>
  <si>
    <t>Pago en línea</t>
  </si>
  <si>
    <t>Eliminación o reducción de requisitos</t>
  </si>
  <si>
    <t>Reducción de pasos para el ciudadano</t>
  </si>
  <si>
    <t>Envío de documentos electrónicos</t>
  </si>
  <si>
    <t>Ampliación de la vigencia del producto / servicio</t>
  </si>
  <si>
    <t>Optimización de los procesos o procedimientos internos</t>
  </si>
  <si>
    <t>Disponer de mecanismos de seguimiento al estado del trámite/OPA</t>
  </si>
  <si>
    <t>Fusión de trámites</t>
  </si>
  <si>
    <t>Reducción de tiempo de duración del trámite/OPA</t>
  </si>
  <si>
    <t>Firma electrónica</t>
  </si>
  <si>
    <t>----</t>
  </si>
  <si>
    <t>Ampliación de canales de obtención del resultado</t>
  </si>
  <si>
    <t>Trámite/OPA total en línea</t>
  </si>
  <si>
    <t>ADMINISTRATIVAS</t>
  </si>
  <si>
    <t>-----</t>
  </si>
  <si>
    <t>TECNOLÓGICAS</t>
  </si>
  <si>
    <t>MARCO NORMATIVO QUE ORIENTA LA RACIONALIZACIÓN DE PROCESOS, PROCEDIMIENTOS Y TRÁMITES EN LAS ENTIDADES PÚBLICAS</t>
  </si>
  <si>
    <t>Norma</t>
  </si>
  <si>
    <t>Descripción</t>
  </si>
  <si>
    <t>Constitución Política de 1991</t>
  </si>
  <si>
    <t>(Artículos 83, 84, 209 y 333): Establece el principio de la buena fe, la no exigencia de requisitos adicionales para el ejercicio de un derecho, los principios de la función administrativa, de la actividad económica y la iniciativa privada.</t>
  </si>
  <si>
    <t>Decreto 2150 de 1995</t>
  </si>
  <si>
    <t>Suprime y reforma regulaciones, procedimientos o trámites innecesarios en la Administración Pública.</t>
  </si>
  <si>
    <t>Ley 190 de 1995</t>
  </si>
  <si>
    <t>Se dictan las normas tendientes a preservar la moralidad en la Administración Pública y se fijan disposiciones con el fin de erradicar la corrupción administrativa.</t>
  </si>
  <si>
    <t>Ley 489 de 1998 (Artículo 18)</t>
  </si>
  <si>
    <t>Establece la supresión y simplificación de trámites como política permanente de la Administración Pública.</t>
  </si>
  <si>
    <t>Documento CONPES 3292 de 2004:</t>
  </si>
  <si>
    <t>Establece un marco de política para que las relaciones del gobierno con los ciudadanos y empresarios sean más transparentes, directas y eficientes, utilizando estrategias de simplificación, racionalización, normalización y automatización de los trámites ante la administración pública.</t>
  </si>
  <si>
    <t>Ley 962 de 2005</t>
  </si>
  <si>
    <t>Se dictan disposiciones sobre racionalización de trámites y procedimientos administrativos de los organismos y entidades del Estado y de los particulares que ejercen funciones públicas o prestan servicios públicos.</t>
  </si>
  <si>
    <t>Decreto 4669 de 2005</t>
  </si>
  <si>
    <t>Fija el procedimiento para aprobación de nuevos trámites, crea el Grupo de Racionalización y Automatización de Trámites (GRAT), como instancia consultiva del Gobierno Nacional en la materia y establece sus funciones.</t>
  </si>
  <si>
    <t>Decreto 1151 de 2008</t>
  </si>
  <si>
    <t>Establece los lineamientos generales de la Estrategia de Gobierno en Línea de la República de Colombia a implementar por fases y se dictan otras disposiciones.</t>
  </si>
  <si>
    <t>Decreto 1879 de 2008</t>
  </si>
  <si>
    <t>Requisitos documentales exigibles a los establecimientos de Comercio para su apertura y operación.</t>
  </si>
  <si>
    <t>Decreto 235 de 2010</t>
  </si>
  <si>
    <t>Por el cual se regula el intercambio de información entre entidades para el cumplimiento de funciones públicas.</t>
  </si>
  <si>
    <t>Decreto 2280 de 2010</t>
  </si>
  <si>
    <t>Por el cual se modifica el artículo 3º del Decreto 235 de 2010.</t>
  </si>
  <si>
    <t>Ley 1450 de 2011</t>
  </si>
  <si>
    <t>Por la cual se expide el Plan Nacional de Desarrollo, 2010-2014.</t>
  </si>
  <si>
    <t>Ley 1474 de 2011 Estatuto Anticorrupción</t>
  </si>
  <si>
    <t>Por la cual se dictan normas orientadas a fortalecer los mecanismos de prevención, investigación y sanción de actos de corrupción y la efectividad del control de la gestión pública.</t>
  </si>
  <si>
    <t>Decreto Ley 019 de 2012</t>
  </si>
  <si>
    <t>Por el cual se dictan normas para suprimir o reformar regulaciones, procedimientos y trámites innecesarios existentes en la Administración Pública.</t>
  </si>
  <si>
    <t>Decreto 2106 de 2019</t>
  </si>
  <si>
    <t>Por el cual se dictan normas para simplificar, suprimir y reformar trámites, procesos y procedimientos innecesarios existentes en la administración pública.</t>
  </si>
  <si>
    <t>Decreto 1450 de 2012</t>
  </si>
  <si>
    <t>Por el cual se reglamenta el Decreto Ley 019 de 2012.</t>
  </si>
  <si>
    <t>FACTORES INTERNOS</t>
  </si>
  <si>
    <t>FACTORES EXTERNOS</t>
  </si>
  <si>
    <t>Nombre del trámite</t>
  </si>
  <si>
    <t>Propósito</t>
  </si>
  <si>
    <t>Complejidad
(Decanos)</t>
  </si>
  <si>
    <t>Complejidad
(Admisiones)</t>
  </si>
  <si>
    <t>Complejidad
(Estudiante Sociales)</t>
  </si>
  <si>
    <t>Complejidad
(Estudiante Salud</t>
  </si>
  <si>
    <t>Complejidad
(Estudiante Arq)</t>
  </si>
  <si>
    <t>Complejidad
(Estudiante Adm)</t>
  </si>
  <si>
    <t>PROMEDIO COMPLEJIDAD ESTUDIANTES</t>
  </si>
  <si>
    <t>PROMEDIO COMPLEJIDAD</t>
  </si>
  <si>
    <t>Costo
(Decanos)</t>
  </si>
  <si>
    <t>Costo
(Admisiones)</t>
  </si>
  <si>
    <t>PROMEDIO COSTO</t>
  </si>
  <si>
    <t>Tiempo
(Decanos)</t>
  </si>
  <si>
    <t>Tiempo
(Admisiones)</t>
  </si>
  <si>
    <t>Tiempo
(Estudiante Sociales)</t>
  </si>
  <si>
    <t>Tiempo
(Estudiante Salud)</t>
  </si>
  <si>
    <t>Tiempo
(Estudiante Arq)</t>
  </si>
  <si>
    <t>Tiempo
(Estudiante Adm)</t>
  </si>
  <si>
    <t>PROMEDIO TIEMPO ESTUDIANTES</t>
  </si>
  <si>
    <t>PROMEDIO TIEMPO</t>
  </si>
  <si>
    <t>Pago
(Decanos)</t>
  </si>
  <si>
    <t>Pago
(Admisiones)</t>
  </si>
  <si>
    <t>Pago
(Estudiante Sociales)</t>
  </si>
  <si>
    <t>Pago
(Estudiantes Salud)</t>
  </si>
  <si>
    <t>Pago
(Estudiante Arq)</t>
  </si>
  <si>
    <t>Pago
(Estudiante Adm)</t>
  </si>
  <si>
    <t>PROMEDIO PAGO ESTUDIANTES</t>
  </si>
  <si>
    <t>PROMEDIO PAGO</t>
  </si>
  <si>
    <t>PQR
(Decanos)</t>
  </si>
  <si>
    <t>PQR
(Admisiones)</t>
  </si>
  <si>
    <t>PROMEDIO PQR</t>
  </si>
  <si>
    <t>Auditorías
(Decanos)</t>
  </si>
  <si>
    <t>Auditorías
(Admisiones)</t>
  </si>
  <si>
    <t>PROMEDIO AUDITORÍAS</t>
  </si>
  <si>
    <t xml:space="preserve">Consulta ciudadana
(Decanos)
</t>
  </si>
  <si>
    <t xml:space="preserve">Consulta ciudadana
(Admisiones)
</t>
  </si>
  <si>
    <t>PROMEDIO CONSULTA CIUDADANA</t>
  </si>
  <si>
    <t>SUMATORIA</t>
  </si>
  <si>
    <t>Factores Internos:</t>
  </si>
  <si>
    <t>Factores Externos</t>
  </si>
  <si>
    <t>Contenido del programa académico</t>
  </si>
  <si>
    <t xml:space="preserve">Obtener constancia del plan de estudios o programa académico cursado en una institución de educación superior. </t>
  </si>
  <si>
    <r>
      <rPr>
        <b/>
        <sz val="10"/>
        <color theme="1"/>
        <rFont val="Arial"/>
      </rPr>
      <t xml:space="preserve">Complejidad: </t>
    </r>
    <r>
      <rPr>
        <sz val="10"/>
        <color theme="1"/>
        <rFont val="Arial"/>
      </rPr>
      <t>Excesivo número de pasos y requisitos o documentos innecesarios exigibles al ciudadano.</t>
    </r>
  </si>
  <si>
    <r>
      <rPr>
        <b/>
        <sz val="10"/>
        <color theme="1"/>
        <rFont val="Arial"/>
      </rPr>
      <t>Pago:</t>
    </r>
    <r>
      <rPr>
        <sz val="10"/>
        <color theme="1"/>
        <rFont val="Arial"/>
      </rPr>
      <t xml:space="preserve"> Cobros innecesarios al usuario para la realización del trámite.</t>
    </r>
  </si>
  <si>
    <t>Duplicaciones de diplomas y actas en instituciones de educación superior</t>
  </si>
  <si>
    <t xml:space="preserve">Obtener un nuevo diploma o acta, debido a que el original fue hurtado, robado, extraviado o dañado irreparablemente o por motivos de cambio de nombre del titular del mismo, error de manifiesto o convalidación de títulos y programas en el exterior. </t>
  </si>
  <si>
    <r>
      <rPr>
        <b/>
        <sz val="10"/>
        <color theme="1"/>
        <rFont val="Arial"/>
      </rPr>
      <t>Costo:</t>
    </r>
    <r>
      <rPr>
        <sz val="10"/>
        <color theme="1"/>
        <rFont val="Arial"/>
      </rPr>
      <t xml:space="preserve"> Cantidad excesiva de recursos que invierte la entidad para la ejecución del trámite.</t>
    </r>
  </si>
  <si>
    <r>
      <rPr>
        <b/>
        <sz val="10"/>
        <color theme="1"/>
        <rFont val="Arial"/>
      </rPr>
      <t xml:space="preserve">PQR: </t>
    </r>
    <r>
      <rPr>
        <sz val="10"/>
        <color theme="1"/>
        <rFont val="Arial"/>
      </rPr>
      <t>Análisis de las peticiones, quejas y reclamos presentadas por los usuarios durante la ejecución del trámite.</t>
    </r>
  </si>
  <si>
    <t>Inscripción y matrícula a programas de trabajo y desarrollo humano</t>
  </si>
  <si>
    <t xml:space="preserve">Realizar el proceso de registro para cursar programas de educación continuada cuyo objeto es la difusión de conocimientos, intercambio de expectativas y actividades de servicio tendientes a mejorar, elevar y actualizar destrezas o habilidades profesionales, tecnológicas y técnicas que no conducen a la obtención de un título profesional. </t>
  </si>
  <si>
    <r>
      <rPr>
        <b/>
        <sz val="10"/>
        <color theme="1"/>
        <rFont val="Arial"/>
      </rPr>
      <t>Tiempo:</t>
    </r>
    <r>
      <rPr>
        <sz val="10"/>
        <color theme="1"/>
        <rFont val="Arial"/>
      </rPr>
      <t xml:space="preserve"> Mayor duración entre la solicitud y la entrega del bien o servicio.</t>
    </r>
  </si>
  <si>
    <r>
      <rPr>
        <b/>
        <sz val="10"/>
        <color theme="1"/>
        <rFont val="Arial"/>
      </rPr>
      <t>Auditorías:</t>
    </r>
    <r>
      <rPr>
        <sz val="10"/>
        <color theme="1"/>
        <rFont val="Arial"/>
      </rPr>
      <t xml:space="preserve"> Hallazgos o acciones de mejora encontrados en los resultados de las auditorías tanto internas como externas. Este insumo proviene de los procesos de evaluación/seguimiento internos o de auditorías de entes de control.</t>
    </r>
  </si>
  <si>
    <t>Movilidad académica</t>
  </si>
  <si>
    <t xml:space="preserve">Desplazamiento temporal, en doble vía, de los miembros de una comunidad académica a otra, con un propósito específico de orden docente, investigativo, académico, administrativo o de extensión, acogiéndose a convenios establecidos por la institución. </t>
  </si>
  <si>
    <r>
      <rPr>
        <b/>
        <sz val="10"/>
        <color theme="1"/>
        <rFont val="Arial"/>
      </rPr>
      <t>Consulta ciudadana:</t>
    </r>
    <r>
      <rPr>
        <sz val="10"/>
        <color theme="1"/>
        <rFont val="Arial"/>
      </rPr>
      <t xml:space="preserve"> Mecanismo de participación democrática por medio del cual los usuarios exponen su percepción o criterio frente al desarrollo de los trámites objeto de intervención, con el propósito de establecer un diagnóstico de la prestación de los servicios permitiendo así la búsqueda de soluciones conjuntas e incentivar la
participación de la ciudadanía en las actividades públicas.</t>
    </r>
  </si>
  <si>
    <t>Registro de asignaturas</t>
  </si>
  <si>
    <t xml:space="preserve">Realizar el proceso de adición y cancelación de asignaturas que deben ser cursadas durante un semestre académico, según el plan de estudios de la carrera a la cual este adscrito un estudiante activo en la institución de educación superior. </t>
  </si>
  <si>
    <t>Certificado de notas</t>
  </si>
  <si>
    <t xml:space="preserve">Obtener el reporte completo de las asignaturas cursadas del programa de estudio al cual pertenece o perteneció el estudiante,donde se relacionan las calificaciones definitivas obtenidas. </t>
  </si>
  <si>
    <t>Grado de pregrado y posgrado</t>
  </si>
  <si>
    <t xml:space="preserve">Obtener el reconocimiento de carácter académico otorgado a los estudiantes que culminan un programa de pregrado o posgrado, al haber adquirido un saber determinado en una institución de educación superior. </t>
  </si>
  <si>
    <t>Matrícula aspirantes admitidos a programas de pregrado</t>
  </si>
  <si>
    <t xml:space="preserve">Adquirir la calidad de estudiante activo de un programa académico. </t>
  </si>
  <si>
    <t>Reingreso/reintegro a un programa académico</t>
  </si>
  <si>
    <t xml:space="preserve">Recuperar la calidad de estudiante activo cuando se ha cancelado un semestre, cumplido una sanción disciplinaria o voluntariamente no se haya renovado la matrícula. </t>
  </si>
  <si>
    <t>Cursos Intersemestrales</t>
  </si>
  <si>
    <t xml:space="preserve">Ingresar a los cursos que se desarrollan fuera del periodo académico normal con una programación especial, los cuales permiten al estudiante nivelarse o cubrir más rápidamente el programa académico. </t>
  </si>
  <si>
    <t>Certificados y constancias de estudios</t>
  </si>
  <si>
    <t xml:space="preserve">Obtener el certificado o constancia de estudio donde se especifiquen situaciones de carácter académico como: programa al cual pertenece, fechas de ingreso, retiro, reintegros, asistencias a clase, intensidad horaria, conducta, entre otras, tanto para los estudiantes que se encuentren o que hayan estado activos en un programa de la institución. manifiesta que el solicitante se encuentra cursando como estudiante activo o cursó un programa en la institución. </t>
  </si>
  <si>
    <t>Carnetización</t>
  </si>
  <si>
    <t>Obtener el documento que acredita al estudiante como miembro de la institución ya sea activo o egresado y que lo faculta para ejercer derechos y deberes dentro del establecimiento de educación superior.</t>
  </si>
  <si>
    <t>Renovación de matrícula de estudiantes</t>
  </si>
  <si>
    <t xml:space="preserve">Renovar la calidad de estudiante activo de un programa académico. </t>
  </si>
  <si>
    <t>Cancelación de la matrícula académica</t>
  </si>
  <si>
    <t xml:space="preserve">Cancelación voluntaria y definitiva de la matrícula académica en una institución de educación superior. </t>
  </si>
  <si>
    <t>Matrícula aspirantes admitidos a programas de posgrado</t>
  </si>
  <si>
    <t xml:space="preserve">Adquirir la calidad de estudiante activo de un programa académico como especialización, maestría, doctorado y post-doctorado. </t>
  </si>
  <si>
    <t>Transferencia interna/externa de estudiantes de pregrado</t>
  </si>
  <si>
    <t xml:space="preserve">Cambio de un programa académico a otro programa afín en la misma institución o a otra institución de educación superior, tanto en el ámbito nacional como internacional. </t>
  </si>
  <si>
    <t>Inscripción aspirantes a programas de posgrados</t>
  </si>
  <si>
    <t xml:space="preserve">Postularse como aspirante para ingresar a programas académicos como especializaciones, maestrías, doctorados y post-doctorados. </t>
  </si>
  <si>
    <t>Inscripción aspirantes a programas de pregrados</t>
  </si>
  <si>
    <t xml:space="preserve">Postularse como aspirante para ingresar a los programas de pregrado, que lo formará como profesional capaz de ejercer actividades acordes a su propósito de vida, y que en un futuro contribuya en el desarrollo regional y social. </t>
  </si>
  <si>
    <t>Devolución y/o compensación de pagos en exceso y pagos de lo no debido por conceptos no tributarios</t>
  </si>
  <si>
    <t xml:space="preserve">Obtener la devolución y/o compensación de pagos en exceso o lo no debido, si ha cancelado sumas mayores por concepto de obligaciones no tributarias o ha efectuado pagos sin que exista causa legal para hacer exigible su cumplimiento. </t>
  </si>
  <si>
    <t>Préstamo bibliotecario</t>
  </si>
  <si>
    <t xml:space="preserve">Préstamo de material bibliográfico y otros como materiales audiovisuales, informáticos y similares. </t>
  </si>
  <si>
    <t>ÍTEM</t>
  </si>
  <si>
    <t>ACTIVIDAD</t>
  </si>
  <si>
    <t>RESPONSABLE</t>
  </si>
  <si>
    <t>FECHA DE ENTREGA</t>
  </si>
  <si>
    <t>AVANCE ANUAL</t>
  </si>
  <si>
    <t>OBSERVACIONES</t>
  </si>
  <si>
    <t>EVIDENCIAS</t>
  </si>
  <si>
    <t>Revisión de estado actual de Trámites cargados</t>
  </si>
  <si>
    <t>PLANEACIÓN</t>
  </si>
  <si>
    <t>Consultar soporte estado actual de trámites y OPAS.</t>
  </si>
  <si>
    <t>Archivo General de Trámites y OPAS - Pestaña Plan y Cronograma Racionalización</t>
  </si>
  <si>
    <t>Identificación de nuevos trámites</t>
  </si>
  <si>
    <t>Campaña trámites para beneficios y apropiación de mejoras</t>
  </si>
  <si>
    <r>
      <rPr>
        <u/>
        <sz val="10"/>
        <color rgb="FF000000"/>
        <rFont val="Arial"/>
      </rPr>
      <t xml:space="preserve">Se realiza publicación de informe y encuesta en la sección de trámites
Envío de encuesta: </t>
    </r>
    <r>
      <rPr>
        <u/>
        <sz val="10"/>
        <color rgb="FF1155CC"/>
        <rFont val="Arial"/>
      </rPr>
      <t>https://docs.google.com/forms/d/e/1FAIpQLSf8StfNOb4OmwsprsZIbgYbYpJ3ps4UC-KcNx_yLW9RqFYZZw/viewform</t>
    </r>
  </si>
  <si>
    <t>Encuesta de trámites</t>
  </si>
  <si>
    <r>
      <rPr>
        <sz val="10"/>
        <color rgb="FF000000"/>
        <rFont val="Arial"/>
      </rPr>
      <t xml:space="preserve">Encuesta #1: </t>
    </r>
    <r>
      <rPr>
        <u/>
        <sz val="10"/>
        <color rgb="FF1155CC"/>
        <rFont val="Arial"/>
      </rPr>
      <t>https://docs.google.com/forms/d/e/1FAIpQLSf8StfNOb4OmwsprsZIbgYbYpJ3ps4UC-KcNx_yLW9RqFYZZw/viewform</t>
    </r>
  </si>
  <si>
    <t>Cuantificación del impacto de las acciones de racionalización</t>
  </si>
  <si>
    <t>Consultar hoja impacto racionalización. La identificación de los beneficios se culmina en 2023.</t>
  </si>
  <si>
    <t>Archivo General de Trámites y OPAS - Pestaña Impacto Racionalización</t>
  </si>
  <si>
    <t>Racionalización de trámites</t>
  </si>
  <si>
    <t>Se registró en la hoja plan y cronograma racionalización.</t>
  </si>
  <si>
    <t>Registro Trámites y OPAs en plataforma SUIT</t>
  </si>
  <si>
    <t>Se registraron las actualizaciones en SUIT</t>
  </si>
  <si>
    <t>Los enlaces individuales se encuentran en el Archivo General de Trámites y OPAS - Pestaña Plan y Cronograma Racionalización</t>
  </si>
  <si>
    <t>Interoperabilidad</t>
  </si>
  <si>
    <t>Archivo General de Trámites y OPAS - Pestaña Plan de Interoperabilidad</t>
  </si>
  <si>
    <t>Gestión de datos de operación</t>
  </si>
  <si>
    <t>Esta información se encuentra registrada en la Plataforma SUIT, y hay un registro en el Archivo General de Trámites y OPAS - Pestaña Impacto Racionalización</t>
  </si>
  <si>
    <t>TOTAL AVANCE</t>
  </si>
  <si>
    <t>TRÁMITE</t>
  </si>
  <si>
    <t>RACIONALIZACIÓN</t>
  </si>
  <si>
    <t>SITUACIÓN ACTUAL</t>
  </si>
  <si>
    <t>TIEMPO DE OBTENCIÓN DE RESULTADO</t>
  </si>
  <si>
    <t>PASOS POR PARTE DEL USUARIO</t>
  </si>
  <si>
    <t>ESTADO ACTUAL</t>
  </si>
  <si>
    <t xml:space="preserve"> FECHA RACIONALIZACIÓN</t>
  </si>
  <si>
    <t>ANOTACIONES</t>
  </si>
  <si>
    <t>ADICIONALES</t>
  </si>
  <si>
    <t xml:space="preserve">
N°</t>
  </si>
  <si>
    <t>NOMBRE DEL TRÁMITE, PROCESO O PROCEDIMIENTO</t>
  </si>
  <si>
    <t>ACCIÓN ESPECÍFICA DE RACIONALIZACIÓN</t>
  </si>
  <si>
    <t>TIEMPO DE OBTENCIÓN ANTES</t>
  </si>
  <si>
    <t>TIEMPO DE OBTENCIÓN RACIONALIZADO</t>
  </si>
  <si>
    <t>DETALLE TIEMPO DE OBTENCIÓN</t>
  </si>
  <si>
    <t>DETALLE REDUCCIÓN DE MOMENTOS (PASOS) POR PARTE DEL USUARIO</t>
  </si>
  <si>
    <t>ESTADO TRÁMITE ANTERIOR</t>
  </si>
  <si>
    <t>DEPENDENCIA 
RESPONSABLE</t>
  </si>
  <si>
    <t>INICIO
dd/mm/aa</t>
  </si>
  <si>
    <t>FIN
dd/mm/aa</t>
  </si>
  <si>
    <t>COMPROMISOS</t>
  </si>
  <si>
    <t>OBSERVACIONES ADICIONALES</t>
  </si>
  <si>
    <t>FACILITADOR ACUERDO DE PAZ</t>
  </si>
  <si>
    <t>ALINEADO AL PLAN DE DESARROLLO</t>
  </si>
  <si>
    <t>DOING BUSINESS</t>
  </si>
  <si>
    <t>Enlace SUIT</t>
  </si>
  <si>
    <t>El estudiante debe reunir los documentos requeridos para el trámite, luego debe dirigirse a la Oficina del Archivo Institucional con el fin de radicar la documentación de cancelación de matrícula o enviarlos por medios electrónicos. Finalmente, pasados 3 días hábiles aproximadamente el estudiante puede verificar la cancelación de matrícula en la Oficina de Admisiones, Registro y Contol. Se redujo el tiempo de obtención, ya que las solicitudes de cancelación son analizadas por el líder de Admisiones y no por el Consejo de Facultad.</t>
  </si>
  <si>
    <t>Parcialmente</t>
  </si>
  <si>
    <t>Racionalizado</t>
  </si>
  <si>
    <t>SI</t>
  </si>
  <si>
    <t>Admisiones, Registro y Control y Facultades</t>
  </si>
  <si>
    <t>NO</t>
  </si>
  <si>
    <t>En caso de ser carné de reposición se debe realizar pago en taquilla o a través del link de pagos virtuales, para los carné solicitados por primera vez no tiene costo, se debe dilgienciar el formulario vía web con los datos personales y adjuntar la foto. El carné debe reclamarse una vez se le notifique a través de correo electrónico, en la oficina de Atención al Ciudadano.</t>
  </si>
  <si>
    <t>Gestión de Comunicaciones</t>
  </si>
  <si>
    <t>Se realiza el pago en ventanilla y se obtiene el certificado presencialmente o vía correo electrónico.</t>
  </si>
  <si>
    <t>Totalmente</t>
  </si>
  <si>
    <t>Admisiones, Registro y Control</t>
  </si>
  <si>
    <t>El estudiante debe realizar el pago por concepto de certificado de calificaciones o constancia de estudios en la entidad bancaria correspondiente, en la taquilla de pagaduría o en línea. Debe diligenciar el formulario de solicitud de certificado, el cual puede ser descargado de la página web institucional o reclamarlo de forma presencial en  la Oficina de Admisiones. Finalmente debe entregar la documentación requerida para el trámite en la oficina de admisiones o enviarlo vía correo electrotrónico  y reclamar el certificado pasados 3 días hábiles o recibirlo vía correo electrónico.</t>
  </si>
  <si>
    <t>La solicitud y entrega del contenido del programa se realiza por correo electrónico. Pago presencial.</t>
  </si>
  <si>
    <t>Facultades</t>
  </si>
  <si>
    <t>Cursos intersemestrales</t>
  </si>
  <si>
    <t>Los estudiantes interesados deben redactar una carta solicitando la apertura del curso y entregarla en la Secretaría de la Facultad o vía correo electrónico, luego deben realizar el pago por concepto de curso intersemestral en la entidad bancaria o en línea y finalmente debe entregar el comprobante de pago en la Secretaría de la Facultad o enviarlo vía correo electrónico.</t>
  </si>
  <si>
    <t>El estudiante debe reunir los documentos requeridos para el trámite. Luego, debe radicarlos en la Oficina del archivo institucional  y entregarlos en la taquilla o enviarlos vía correo electrónico y finalmente, pasados 8 días hábiles obtendrá respuesta del reconocimiento de devolución y/o compensación.
El usuario podrá enviar los documentos para el trámite a través de correo electrónico</t>
  </si>
  <si>
    <t>Vicerrectoría Administrativa y Financiera</t>
  </si>
  <si>
    <t>Duplicados de diplomas y actas en instituciones de educación superior</t>
  </si>
  <si>
    <t>Realizar el pago correspondiente al derecho pecuniario, Reunir documentos solicitados.
El envío de documentos para el trámite puede realizarse a través de correo electrónico.</t>
  </si>
  <si>
    <t>Admisiones, Registro y Control y Rectoría</t>
  </si>
  <si>
    <t>El pago de los derechos de grado se realiza en línea, entrega de documentos presencial en la facultad correspondiente o a través de medios electrónicos.
El trámite es de obtención inmediata</t>
  </si>
  <si>
    <t>El tiempo de obtención es inmediato.
El trámite es de obtención inmediata</t>
  </si>
  <si>
    <t>La inscripción y el pago se realizan en línea.
El trámite es de obtención inmediata</t>
  </si>
  <si>
    <t>Extensión y Proyección Social</t>
  </si>
  <si>
    <t>El tiempo de obtención es inmediato y el pago se realiza en línea.
El trámite es de obtención inmediata</t>
  </si>
  <si>
    <t>La matrícula y el pago se realizan de forma inmediata en línea.
El trámite es de obtención inmediata</t>
  </si>
  <si>
    <t>El estudiante debe reunir los documentos requeridos para el trámite (formato movilidad saliente y acta compromisoria), luego debe hacer entrega física o por medios electrónicos de los documentos a la Dirección de Internacionalización. Finalmente, pasados 15 días hábiles, el estudiante obtendrá respuesta a su solicitud por medio del correo electrónico o de manera presencial, y antes de viajar deberá firmar de forma física, una carta compromisoria de estudios, capacitación o formación con el directivo del área respectiva.</t>
  </si>
  <si>
    <t>Internacionalización</t>
  </si>
  <si>
    <t>El estudiante puede descargar la app Myloft, en donde se encuentra el catálogo de libros electrónicos disponibles para su préstamo.</t>
  </si>
  <si>
    <t>Biblioteca</t>
  </si>
  <si>
    <t>Registro inmediato y pago inmediato.
El trámite es de obtención inmediata</t>
  </si>
  <si>
    <t>El estudiante debe reunir los documentos requeridos para el trámite. Luego, debe realizar el pago en la entidad bancaria correspondiente o en línea y finalmente debe entregar los documentos en la Facultad correspondiente o envairlos vía correo electrónico. El tiempo de obtención del resultado es de 8 días hábiles.</t>
  </si>
  <si>
    <t>Admisiones, Registro y Control
Jefes departamento</t>
  </si>
  <si>
    <t>Transferencia de estudiantes de pregrado</t>
  </si>
  <si>
    <t>El estudiante debe realizar el pago por concepto de derechos de inscripción por transferencia en la entidad bancaria correspondiente o en línea; después debe diligenciar el formulario de inscripción en la página web. Luego, debe reunir los documentos requeridos para el trámite. Una vez reunidos los documentos, debe entregarlos en la Oficina de Admisiones o enviarlos vía correo electrónico.</t>
  </si>
  <si>
    <t>DATOS DE OPERACIÓN (solicitudes por trámite)</t>
  </si>
  <si>
    <t>IMPACTO A GRUPOS DE VALOR</t>
  </si>
  <si>
    <t>TRIMESTRE 1</t>
  </si>
  <si>
    <t>TRIMESTRE 2</t>
  </si>
  <si>
    <t>TRIMESTRE 3</t>
  </si>
  <si>
    <t>TRIMESTRE 4</t>
  </si>
  <si>
    <t>TOTAL SOLICITUDES</t>
  </si>
  <si>
    <t>IMPACTO TIEMPO ENTREGA</t>
  </si>
  <si>
    <t>IMPACTO COSTO USUARIO</t>
  </si>
  <si>
    <t>IMPACTO NUMERO DE PASOS</t>
  </si>
  <si>
    <t>IMPACTO/BENEFICIO GRUPOS DE VALOR</t>
  </si>
  <si>
    <t>IMPACTO/BENEFICIO INSTITUCION</t>
  </si>
  <si>
    <t>Transferecia de estudiantes de pregrado</t>
  </si>
  <si>
    <t>AVANCE</t>
  </si>
  <si>
    <t>Diagnóstico de situación Actual</t>
  </si>
  <si>
    <t>Registro de posibilidades de interoperabilidad</t>
  </si>
  <si>
    <t>Generar cronograma de trabajo</t>
  </si>
  <si>
    <t>Seguimiento interoperabilidad (Área tecnología e Internacionalización)</t>
  </si>
  <si>
    <t xml:space="preserve">PLANEACIÓN </t>
  </si>
  <si>
    <t>CRONOGRAMA INTEROPERABILIDAD TRÁMITE CERTIFICADO DE PAZ Y SALVO</t>
  </si>
  <si>
    <t>PROPUESTA: Centralizar el registro de estado o mora en un solo módulo, el cual permitirá agilizar totalmente la consulta y entrega de paz y salvo a estudiantes y personal administrativo de la institución.</t>
  </si>
  <si>
    <t>Toma de requerimientos con áreas involucradas</t>
  </si>
  <si>
    <t>TECNOLOGÍA</t>
  </si>
  <si>
    <t>Reunión de seguimiento con el proceso de Internacionalización para el trámite de movilidad.</t>
  </si>
  <si>
    <t>Establecimiento de cronograma de trabajo desarrollo interno</t>
  </si>
  <si>
    <t>Validar posibilidad de interoperabilidad</t>
  </si>
  <si>
    <t>Seguimiento avances desarrollo</t>
  </si>
  <si>
    <t>Se realizó seguimiento a la propuesta de módulo para tramitar los certificados de paz y salvo</t>
  </si>
  <si>
    <t>Se replantea la realización del cronograma de trabajo por parte de Tecnología</t>
  </si>
  <si>
    <t>Se realizó seguimiento a las propuestas de interoperabilidad de los trámites de movilidad y paz y salvo</t>
  </si>
  <si>
    <t>Muestra de funcionamiento de robot que automatiza el proceso de consulta de pago pendiente en ARL sura</t>
  </si>
  <si>
    <r>
      <rPr>
        <sz val="10"/>
        <color rgb="FF000000"/>
        <rFont val="Arial"/>
      </rPr>
      <t>Se ha implementado en medios audiovisuales como prueba piloto, talento humano Afiliaciones ARL SURA Y Colmena; en medios audiovisuales y ARL se hicieron pruebas pilotos en el año 2022 y actualmente están en producción.  La</t>
    </r>
    <r>
      <rPr>
        <sz val="10"/>
        <color rgb="FF00FF00"/>
        <rFont val="Arial"/>
      </rPr>
      <t xml:space="preserve"> </t>
    </r>
    <r>
      <rPr>
        <sz val="10"/>
        <color rgb="FF000000"/>
        <rFont val="Arial"/>
      </rPr>
      <t>huella digital o lectura del código de barras de cedula, estará en funcionamiento en medio audiovisuales a partir del mes de mayo para docentes y administrativos y ademas se implementará en otras seis (6) áreas de la institución como biblioteca, jurídica, bienastar, tesoreria, entre otras.  En noviembre se capacitara al personal y se tiene proyectado al finalizar el período 2023 esté implementado 100% el desarrollo.</t>
    </r>
  </si>
  <si>
    <t>Pruebas plataforma</t>
  </si>
  <si>
    <t>Capacitación y socialización</t>
  </si>
  <si>
    <t>1. bibliiteca</t>
  </si>
  <si>
    <t>bienestar</t>
  </si>
  <si>
    <t>juridica</t>
  </si>
  <si>
    <t>Puesta en producción</t>
  </si>
  <si>
    <t>CRONOGRAMA INTEROPERABILIDAD TRÁMITE MOVILIDAD ACADÉMICA</t>
  </si>
  <si>
    <t>Propuesta de interoperabilidad con procesos internos, ajuste al software de movilidad para realizar todo el trámite en línea, desde la solicitud hasta la aprobación.</t>
  </si>
  <si>
    <t>INTERNACIONALIZACIÓN</t>
  </si>
  <si>
    <t>Se realizaron reuniones con el proceso de Internacionalización y la empresa Naonsoft para la construcción de la propuesta de ajuste del software de movilidad, con el fin de que todo el trámite pueda realizarse en línea, desde la solicitud hasta la aprobación.</t>
  </si>
  <si>
    <t>Presentación de propuesta a Tecnología</t>
  </si>
  <si>
    <t>TECNOLOGÍA
INTERNACIONALIZACIÓN</t>
  </si>
  <si>
    <t>Se realizó reunión con Tecnología, Internacionalización y Naonsoft para presentar la propuesta de ajuste del software de movilidad al líder de Tecnología, quien determinó que se deben terminar de definir aspectos específicos para el levantamiento de los estudios previos y dar viabilidad a la propuesta.</t>
  </si>
  <si>
    <t>Seguimiento avances</t>
  </si>
  <si>
    <t>Se indagó sobre el avance del compromiso y se informó que, teniendo en cuenta que el software en gran parte contiene requerimientos de contratación, y la institución debe ceñirse a las directrices del gobierno nacional en cuanto a la implementación del SECOP2, generó que los requerimientos del software de contratación se suspendieran hasta que se conozca si el alcance del nuevo sistema cumple con las necesidades de la Institución.</t>
  </si>
  <si>
    <t>se realizó reunión para determinar el avance de la propuesta relacionada con la mejora del software de movilidad.
Se acordó que, es necesario que Naonsoft retome el levantamiento de la propuesta de desarrollo y una vez se tenga consolidada se envíe al área de Tecnología para revisión.</t>
  </si>
  <si>
    <t>se llevó a cabo nueva reunión para retomar el tema de interoperabilidad el trámite de movilidad.
En esta reunión se estableció que, de acuerdo con las directrices del señor rector se le daría prioridad a este tema y que el sistema sería desarrollado por los programadores del área de Tecnología.
Se acordó que, el proceso de Tecnología realizaría el ejercicio de levantamiento de requerimientos en conjunto con el proceso de Internacionalización.
El día 15 de octubre de 2021 se llevó a cabo reunión entre el proceso de Tecnología e Internacionalización en la cual se realizó:
1. revisión de requisitos del software de movilidad en el marco de la racionalización e interoperabilidad de trámites.
2. Análisis de documentos enviados por Internacionalización para dar continuidad al proceso de implementación del desarrollo.
3. Revisión de base de datos actual.
4. Revisión de informes que debe arrojar el sistema.
En esta reunión se acordó que el proceso de Tecnología realizaría el levantamiento de requerimientos de acuerdo con la información suministrada por Internacionalización.</t>
  </si>
  <si>
    <t>El software de movilidad se encuentra actualmente detenido en desarrollo por las siguientes razones:
1) Se tenía prioridad sobre el software que controlará los paz y salvo de los contratistas, el cual actualmente ya se ha puesto en producción.
2) La institución ha tenido reformas en la infraestructura tecnológica respecto a distribución de internet dedicado, lo cual ha consumido gran parte del tiempo del personal de tecnología para lograr poner a punto todos los servicios.
3) La renuncia del compañero Carlos Tamayo, el cual se encargaba del proceso de redes e infraestructura tecnológica, ha generado redistribución de labores en el equipo, ocasionando que los encargados de programación también dediquen parte de su tiempo a la infraestructura tecnológica.
Por otra parte, se informó al líder de internacionalización sobre dicha situación, para que estuviera enterado de que el desarrollo del software estaba detenido, así como las razones de dicho contratiempo.
No obstante, este software tiene prioridad de desarrollo, por lo cual se retomará el próximo mes, para tratar en lo posible de tenerlo en producción el próximo año.</t>
  </si>
  <si>
    <t>Software de movilidad sigue detenido por razones expuestas anteriormente</t>
  </si>
  <si>
    <t>Pruebas</t>
  </si>
  <si>
    <t>Puesta en marcha</t>
  </si>
  <si>
    <t>CRONOGRAMA INTEROPERABILIDAD TRÁMITE PRÉSTAMO BIBLIOTECARIO</t>
  </si>
  <si>
    <t>Validación de usuario entre las instituciones aliadas, lo que permite que el estudiante no tenga que tramitar las cartas de préstamo en su institución, sino que solo utilice su carné vigente de la instución actual. Entidad externa a Colmayor: G8 Bibliotecas.</t>
  </si>
  <si>
    <t>Verificación de cronograma de trabajo</t>
  </si>
  <si>
    <t>BIBLIOTECA</t>
  </si>
  <si>
    <t>Se realizó reunión con el proceso de Apoyos educativos en la que se informó que esta propuesta fue aplazada para la vigencia 2023.
Consultar carpeta evidencias interoperabilidad de trámites.</t>
  </si>
  <si>
    <t>Se retoman las reuniones de propuestas a nivel de Consorcio Colombia</t>
  </si>
  <si>
    <t>Por la Mesa de bibliotecas de  Antioquia ya se tiene una URL</t>
  </si>
  <si>
    <t>Seguimiento avances (Pruebas URL)</t>
  </si>
  <si>
    <t>Realización de pruebas de la URL</t>
  </si>
  <si>
    <t>Puesta en marcha y pruebas URL</t>
  </si>
  <si>
    <r>
      <rPr>
        <sz val="10"/>
        <color rgb="FF000000"/>
        <rFont val="Arial"/>
      </rPr>
      <t xml:space="preserve">Puesto en marcha desde el 2022 y se realizan pruebas a traves del link: </t>
    </r>
    <r>
      <rPr>
        <u/>
        <sz val="10"/>
        <color rgb="FF000000"/>
        <rFont val="Arial"/>
      </rPr>
      <t>https://colmayor.janium.net/buscar.html</t>
    </r>
    <r>
      <rPr>
        <sz val="10"/>
        <color rgb="FF000000"/>
        <rFont val="Arial"/>
      </rPr>
      <t xml:space="preserve"> con documentos de identidad de dos estudiantes de la institución; C.C. No.1001755898 y C.C. No. 1022002623 </t>
    </r>
  </si>
  <si>
    <t>Finalizó</t>
  </si>
  <si>
    <t>INSTITUCIÓN UNIVERSITARIA COLEGIO MAYOR DE ANTIOQUIA</t>
  </si>
  <si>
    <t>Primer semestre año 2024 se empezaran a realizar pruebas para verificar el correcto funcionamiento.</t>
  </si>
  <si>
    <t>Se proyecta poner en marcha a partir de julio de 2024.</t>
  </si>
  <si>
    <t>TECNOLOGÍA 
INTERNACIONALIZACIÓN</t>
  </si>
  <si>
    <r>
      <t xml:space="preserve">El software se encuentra terminado y en pruebas de sitio.  Cada proceso que expide paz y salvos  (Supervisor contrato, Bienes y Servicios, Tesoreria, Biblioteca, Tecnología, Bienestar, Juridica, SST) deben de actualizar el archivo del personal que tiene pendientes.
</t>
    </r>
    <r>
      <rPr>
        <b/>
        <sz val="10"/>
        <color rgb="FF000000"/>
        <rFont val="Arial"/>
        <family val="2"/>
      </rPr>
      <t>ESTADO ACTUAL:</t>
    </r>
    <r>
      <rPr>
        <sz val="10"/>
        <color rgb="FF000000"/>
        <rFont val="Arial"/>
      </rPr>
      <t xml:space="preserve"> Se encuentra en proceso de pruebas con los archivos y registro de personal que tiene pendientes.
</t>
    </r>
  </si>
  <si>
    <t>Mes de octubre y noviembre se realizarán capacitación y socialización para el manejo del software.</t>
  </si>
  <si>
    <t>Se retomará el desarrollo tal cual venia haciendo y se desplegará en un servidor para que se hagan las respectivas pruebas, calculando tenerlo listo para fines del mes de diciembre de 2023.
Se consulta con Tecnologia el desarrollo, informan tiene loguin y registro para crear nuevos usuarios y movilidades de los estudiantes, cuenta con configuraciones (procesos y subprocesos), se realizó integración con una API que se tiene en Bienestar, para facilitar el registro de movilidad.
Se le realizará adecuaciones a necesidades actuales.</t>
  </si>
  <si>
    <t>https://visorsuit.funcionpublica.gov.co/auth/visor?fi=16613</t>
  </si>
  <si>
    <t>https://visorsuit.funcionpublica.gov.co/auth/visor?fi=16611</t>
  </si>
  <si>
    <t>https://visorsuit.funcionpublica.gov.co/auth/visor?fi=23572</t>
  </si>
  <si>
    <t>https://visorsuit.funcionpublica.gov.co/auth/visor?fi=23558</t>
  </si>
  <si>
    <t>https://visorsuit.funcionpublica.gov.co/auth/visor?fi=17667</t>
  </si>
  <si>
    <t>https://visorsuit.funcionpublica.gov.co/auth/visor?fi=38442</t>
  </si>
  <si>
    <t>https://visorsuit.funcionpublica.gov.co/auth/visor?fi=17629</t>
  </si>
  <si>
    <t>https://visorsuit.funcionpublica.gov.co/auth/visor?fi=38285</t>
  </si>
  <si>
    <t>https://visorsuit.funcionpublica.gov.co/auth/visor?fi=16713</t>
  </si>
  <si>
    <t>https://visorsuit.funcionpublica.gov.co/auth/visor?fi=16555</t>
  </si>
  <si>
    <t>https://visorsuit.funcionpublica.gov.co/auth/visor?fi=16614</t>
  </si>
  <si>
    <t>https://visorsuit.funcionpublica.gov.co/auth/visor?fi=38341</t>
  </si>
  <si>
    <t>https://visorsuit.funcionpublica.gov.co/auth/visor?fi=16569</t>
  </si>
  <si>
    <t>https://visorsuit.funcionpublica.gov.co/auth/visor?fi=16615</t>
  </si>
  <si>
    <t>https://visorsuit.funcionpublica.gov.co/auth/visor?fi=16618</t>
  </si>
  <si>
    <t>https://visorsuit.funcionpublica.gov.co/auth/visor?fi=20983</t>
  </si>
  <si>
    <t>https://visorsuit.funcionpublica.gov.co/auth/visor?fi=17597</t>
  </si>
  <si>
    <t>https://visorsuit.funcionpublica.gov.co/auth/visor?fi=16761</t>
  </si>
  <si>
    <t>https://visorsuit.funcionpublica.gov.co/auth/visor?fi=16672</t>
  </si>
  <si>
    <t>https://visorsuit.funcionpublica.gov.co/auth/visor?fi=16760</t>
  </si>
  <si>
    <t>Puesta en funcionamiento enero de 2024.</t>
  </si>
  <si>
    <t>Entre los meses de noviembre y diciembre se puso a prueba el software de software de paz y salvos, el cual ya esta funcionando correctamente.  Este aplicativo entra en funcionamiento a nivel institucional en enero de 2024.  Por lo tanto esta actividad de interoperabilidad de paz y salvo queda ejecutada al 100%.</t>
  </si>
  <si>
    <t>TECNOLOGIA
 INTERNACIONALIZACIÓN</t>
  </si>
  <si>
    <t xml:space="preserve">Con Naonsoft se retomó la estructuración del software de Movilidad Academica, el cual se integrará al sistema academico y se creará un modulo de Internacionalización, en el cual se manejará toda la información de movilidad academica y convenios. La arquitectura de las bases de datos y encuestas ya realizadas se integrarán en el modulo.  Se tiene programado para el primer semestre de 2024 terminar la implementación del módulo, ponerlo a prueba  y que entre en funcionamiento.  </t>
  </si>
  <si>
    <t>Se realizó  encuesta de priorización de trámites a la comunidad institucional de analizar la posibilidad de inlcuir nuevos trámites misionales, a la fecha no se han identificado mas.</t>
  </si>
  <si>
    <t xml:space="preserve">Se realizó el ejercicio de consulta sobre la  posibilidad de nuevos trámites por medio de la encuesta de Priorización de Trámites.
Encuesta: https://docs.google.com/forms/d/e/1FAIpQLSeuePCKiIo7V7rmlwk570OORrsRAEXTOeiOFkjwBnQjVLmtgQ/closedform
</t>
  </si>
  <si>
    <t>Se realiza campaña de divulgación beneficios trámites actuales.</t>
  </si>
  <si>
    <t>Se realizará encuesta  de trámites.</t>
  </si>
  <si>
    <t>El avance será registrado según reporte de cada uno de ellos.</t>
  </si>
  <si>
    <t>Se cargó en el SUIT la información de gestión de datos de operación del primer y segundo trimestre de 2024..</t>
  </si>
  <si>
    <t>RACIONALIZACIÓN TRÁMITES 2024</t>
  </si>
  <si>
    <t>SITUACIÓN-2023</t>
  </si>
  <si>
    <t>SITUACIÓN-2024</t>
  </si>
  <si>
    <r>
      <t xml:space="preserve">Correo electrónico: El estudiante envia formato solicitando el certificado de estudio al correo de certificados de Admisiones, el cual revisa la solicitud e indica el costo del certificado y como se realiza el pago.  El estudiante envia recibo para la emisión del certificado.
Virtual: El estudiante con el usuario de accademia U solicita el certificado, el sistema le indica cuanto debe de pagar y porque medio, cuando el estudiante realiza el pago y carga el comprobante al sistema, el cual le llega la información a Tesorería, quien revisa el pago y aprueba la solicitud, posteriormente Admisiones genera el certificado y lo envia por correo, tambien se puede descargar con el usuario del estudiante.
</t>
    </r>
    <r>
      <rPr>
        <b/>
        <sz val="10"/>
        <color theme="1"/>
        <rFont val="Arial"/>
        <family val="2"/>
      </rPr>
      <t>TRÁMITE TOTALMENTE RACIONALIZADO.</t>
    </r>
  </si>
  <si>
    <r>
      <t xml:space="preserve">El tiempo de obtención es inmediato y el pago se realiza en línea.
</t>
    </r>
    <r>
      <rPr>
        <b/>
        <sz val="10"/>
        <color theme="1"/>
        <rFont val="Arial"/>
        <family val="2"/>
      </rPr>
      <t>TRÁMITE TOTALMENTE RACIONALIZADO.</t>
    </r>
  </si>
  <si>
    <r>
      <t xml:space="preserve">El tiempo de obtención es inmediato y el pago se realiza a través de los bancos.
</t>
    </r>
    <r>
      <rPr>
        <b/>
        <sz val="10"/>
        <color theme="1"/>
        <rFont val="Arial"/>
        <family val="2"/>
      </rPr>
      <t>TRÁMITE TOTALMENTE RACIONALIZADO.</t>
    </r>
  </si>
  <si>
    <r>
      <t xml:space="preserve">Registro y pago inmediato.
</t>
    </r>
    <r>
      <rPr>
        <b/>
        <sz val="10"/>
        <color theme="1"/>
        <rFont val="Arial"/>
        <family val="2"/>
      </rPr>
      <t>TRÁMITE TOTALMENTE RACIONALIZADO.</t>
    </r>
  </si>
  <si>
    <r>
      <t xml:space="preserve">Trámite en línea.
</t>
    </r>
    <r>
      <rPr>
        <b/>
        <sz val="10"/>
        <color theme="1"/>
        <rFont val="Arial"/>
        <family val="2"/>
      </rPr>
      <t>TRÁMITE TOTALMENTE RACIONALIZADO.</t>
    </r>
  </si>
  <si>
    <r>
      <t xml:space="preserve">La inscripción y el pago se realizan en línea.
</t>
    </r>
    <r>
      <rPr>
        <b/>
        <sz val="10"/>
        <color theme="1"/>
        <rFont val="Arial"/>
        <family val="2"/>
      </rPr>
      <t>TRÁMITE TOTALMENTE RACIONALIZADO.</t>
    </r>
  </si>
  <si>
    <r>
      <t xml:space="preserve">Hay 2 formas de realizar el trámite:
Presencial: El estudiante diligencia formato de solicitud de cancelación de semestre, para lo cual debe de reunir paz y salvos de los diferentes procesos, una vez totalmente diligenciados se radica en Gestión Documental y se entrega a la Oficina de Admisiones.
Virtual: El estudiante envia correo electrónico a Admisiones, en respuesta a la solicitud se envia el  formato de cancelación de semestre, el estudiante lo diligencia y lo envia con copia de la cedula, para lo cual  internamente se hace proceso de validación de paz y salvos.
Presencial: se realiza 1 dia, virtual 2 semanas, ya que Admisiones se encarga del proceso interno del paz y salvo.
</t>
    </r>
    <r>
      <rPr>
        <b/>
        <sz val="10"/>
        <color theme="1"/>
        <rFont val="Arial"/>
        <family val="2"/>
      </rPr>
      <t>TRÁMITE ESTA TOTALMENTE RACIONALIZADO</t>
    </r>
  </si>
  <si>
    <r>
      <t xml:space="preserve">El estudiante envia formato solicitando el certificado de notas al correo de Admisiones, proceso que revisa la solicitud e indica el costo del certificado y como se realiza el pago. El estudiante envia recibo para la emisión del certificado.
</t>
    </r>
    <r>
      <rPr>
        <b/>
        <sz val="10"/>
        <color theme="1"/>
        <rFont val="Arial"/>
        <family val="2"/>
      </rPr>
      <t>TRÁMITE ESTA TOTALMENTE RACIONALIZADO.</t>
    </r>
  </si>
  <si>
    <r>
      <t xml:space="preserve">Estudiante realiza consignación y envia solicitud a Secretaria General por correo electrónico, luego se genera el duplicado.
</t>
    </r>
    <r>
      <rPr>
        <b/>
        <sz val="10"/>
        <color theme="1"/>
        <rFont val="Arial"/>
        <family val="2"/>
      </rPr>
      <t>TRÁMITE TOTALMENTE RACIONALIZADO.</t>
    </r>
  </si>
  <si>
    <r>
      <rPr>
        <sz val="10"/>
        <color theme="1"/>
        <rFont val="Arial"/>
        <family val="2"/>
      </rPr>
      <t xml:space="preserve">El pago de los derechos de grado se realiza en línea, entrega de documentos presencial en la facultad.
</t>
    </r>
    <r>
      <rPr>
        <b/>
        <sz val="10"/>
        <color theme="1"/>
        <rFont val="Arial"/>
        <family val="2"/>
      </rPr>
      <t xml:space="preserve">
TRÁMITE TOTALMENTE RACIONALIZADO.</t>
    </r>
  </si>
  <si>
    <r>
      <t xml:space="preserve">Trámite en línea.
</t>
    </r>
    <r>
      <rPr>
        <b/>
        <sz val="10"/>
        <color theme="1"/>
        <rFont val="Arial"/>
        <family val="2"/>
      </rPr>
      <t xml:space="preserve">
TRÁMITE TOTALMENTE RACIONALIZADO.</t>
    </r>
  </si>
  <si>
    <r>
      <t xml:space="preserve">El estudiante debe realizar el pago por concepto de derechos de inscripción por transferencia en la entidad bancaria correspondiente o en línea; después debe diligenciar el formulario de inscripción en la página web.
</t>
    </r>
    <r>
      <rPr>
        <b/>
        <sz val="10"/>
        <color theme="1"/>
        <rFont val="Arial"/>
        <family val="2"/>
      </rPr>
      <t xml:space="preserve">
TRÁMITE TOTALMENTE RACIONALIZADO.</t>
    </r>
  </si>
  <si>
    <t>CANTIDAD DE MOMENTOS (PASOS) POR PARTE DEL USUARIO 2024</t>
  </si>
  <si>
    <t>CANTIDAD DE MOMENTOS (PASOS) POR PARTE DEL USUARIO RACIONALIZADO 2024</t>
  </si>
  <si>
    <t>ESTADO RACIONALIZACIÓN 2024</t>
  </si>
  <si>
    <t>REGISTRADO EN SUIT 2024</t>
  </si>
  <si>
    <r>
      <t xml:space="preserve">El estudiante realiza la solicitud a la Facultad a la que pertenece, paga en línea, envía el soporte y le entregan el contenido del programa que pertenece.
</t>
    </r>
    <r>
      <rPr>
        <b/>
        <sz val="10"/>
        <color theme="1"/>
        <rFont val="Arial"/>
        <family val="2"/>
      </rPr>
      <t>TRÁMITE TOTALMENTE RACIONALIZADO.</t>
    </r>
  </si>
  <si>
    <r>
      <t xml:space="preserve">El trámite funciona correctamente, en el semestre se realiza poco.
</t>
    </r>
    <r>
      <rPr>
        <b/>
        <sz val="10"/>
        <color theme="1"/>
        <rFont val="Arial"/>
        <family val="2"/>
      </rPr>
      <t>TRÁMITE TOTALMENTE RACIONALIZADO.</t>
    </r>
  </si>
  <si>
    <r>
      <t xml:space="preserve">El trámite continua igual y se realiza en cuanquier tiempo del semestre que se requiera.
</t>
    </r>
    <r>
      <rPr>
        <b/>
        <sz val="10"/>
        <color theme="1"/>
        <rFont val="Arial"/>
        <family val="2"/>
      </rPr>
      <t>TRÁMITE TOTALMENTE RACIONALIZADO.</t>
    </r>
  </si>
  <si>
    <r>
      <t xml:space="preserve">El trámite se encuentra activo y en funcionamiento, sin embargo el préstamo bibliotecario de estudiantes internos y externos bajo demasiado por el acceso que se tiene a la App MyLoft donde estan los libros electróncios.
</t>
    </r>
    <r>
      <rPr>
        <b/>
        <sz val="10"/>
        <color theme="1"/>
        <rFont val="Arial"/>
        <family val="2"/>
      </rPr>
      <t>TRÁMITE TOTALMENTE RACIONALIZADO.</t>
    </r>
  </si>
  <si>
    <r>
      <t xml:space="preserve">En caso de ser carné de reposición se debe realizar pago en taquilla o a través del link de pagos virtuales, para los carné solicitados por primera vez no tiene costo, se debe dilgienciar el formulario vía web con los datos personales y adjuntar la foto. El carné debe reclamarse una vez se le notifique a través de correo electrónico, en la oficina de Atención al Ciudadano.
</t>
    </r>
    <r>
      <rPr>
        <b/>
        <sz val="10"/>
        <color theme="1"/>
        <rFont val="Arial"/>
        <family val="2"/>
      </rPr>
      <t>TRÁMITE ESTA TOTALMENTE RACIONALIZADO</t>
    </r>
  </si>
  <si>
    <t>En la actualidad se esta culminando la implementación del software de movilidad academica, el cual va en un avance del 80%, se programa la culminación definitiva para noviembre de 2024.</t>
  </si>
  <si>
    <r>
      <t xml:space="preserve">El trámite funciona, para el año 2024 se agrego un documento adicional para los estudiantes es el Pagaré firmado como compormiso legal al recurso entregado para la movilidad.
</t>
    </r>
    <r>
      <rPr>
        <b/>
        <sz val="10"/>
        <color theme="1"/>
        <rFont val="Arial"/>
        <family val="2"/>
      </rPr>
      <t xml:space="preserve">
TRÁMITE PARCIALMENTE RACIONALIZADO.</t>
    </r>
  </si>
  <si>
    <t>GRUPO DE VALOR ASOCIADOS A LOS TRÁMITES</t>
  </si>
  <si>
    <t>Estudiantes</t>
  </si>
  <si>
    <t>RACIONALIZACIÓN TRÁMITES - VIGENCIA 2025</t>
  </si>
  <si>
    <t>PRIORIZACIÓN DE TRÁMITES - REALIZADA AÑO 2025</t>
  </si>
  <si>
    <r>
      <rPr>
        <b/>
        <sz val="10"/>
        <color theme="1"/>
        <rFont val="Arial"/>
        <family val="2"/>
      </rPr>
      <t>NOTA:</t>
    </r>
    <r>
      <rPr>
        <sz val="10"/>
        <color theme="1"/>
        <rFont val="Arial"/>
        <family val="2"/>
      </rPr>
      <t xml:space="preserve"> Teniendo en cuenta que tenemos registrados desde años anteriores 20 trámites en el SUIT, para el año 2025 estos se encuentran totalmente priorizados y  racionalizados. 
Los trámites de cancelación de matricula en línea y Movilidad Académica del proceso de Internacionalización, ya se encuentran racionalizados al 100%.</t>
    </r>
  </si>
  <si>
    <t xml:space="preserve">Al finalizar cada trimestre.
</t>
  </si>
  <si>
    <t>El software de movilidad academica, se integró al modulo academico, su arquitectura se encuentra integrada, con el fin de poder manejar toda la información de movilidad academica y convenios.  Nivel de avance 100%. Se realizaron pruebas correspondientes sobre el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</si>
</sst>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quot;/&quot;mm&quot;/&quot;yyyy"/>
    <numFmt numFmtId="166" formatCode="dd/mm/yyyy"/>
  </numFmts>
  <fonts count="26" x14ac:knownFonts="1">
    <font>
      <sz val="10"/>
      <color rgb="FF000000"/>
      <name val="Arial"/>
      <scheme val="minor"/>
    </font>
    <font>
      <sz val="10"/>
      <color theme="1"/>
      <name val="Arial"/>
    </font>
    <font>
      <b/>
      <sz val="10"/>
      <color theme="1"/>
      <name val="Arial"/>
    </font>
    <font>
      <sz val="10"/>
      <name val="Arial"/>
    </font>
    <font>
      <b/>
      <sz val="9"/>
      <color rgb="FF000000"/>
      <name val="Arial"/>
    </font>
    <font>
      <sz val="10"/>
      <color theme="1"/>
      <name val="Calibri"/>
    </font>
    <font>
      <sz val="10"/>
      <color theme="1"/>
      <name val="Arial"/>
    </font>
    <font>
      <b/>
      <sz val="11"/>
      <color rgb="FF000000"/>
      <name val="Arial"/>
    </font>
    <font>
      <sz val="10"/>
      <color rgb="FF000000"/>
      <name val="Arial"/>
    </font>
    <font>
      <u/>
      <sz val="10"/>
      <color rgb="FF000000"/>
      <name val="Arial"/>
    </font>
    <font>
      <u/>
      <sz val="10"/>
      <color rgb="FF000000"/>
      <name val="Arial"/>
    </font>
    <font>
      <b/>
      <sz val="11"/>
      <color theme="1"/>
      <name val="Arial"/>
    </font>
    <font>
      <b/>
      <sz val="10"/>
      <color rgb="FF000000"/>
      <name val="Arial"/>
    </font>
    <font>
      <u/>
      <sz val="10"/>
      <color rgb="FF0000FF"/>
      <name val="Arial"/>
    </font>
    <font>
      <sz val="10"/>
      <color theme="1"/>
      <name val="Calibri"/>
    </font>
    <font>
      <sz val="10"/>
      <color rgb="FF000000"/>
      <name val="Calibri"/>
    </font>
    <font>
      <sz val="10"/>
      <color theme="1"/>
      <name val="Arial"/>
      <scheme val="minor"/>
    </font>
    <font>
      <u/>
      <sz val="10"/>
      <color rgb="FF000000"/>
      <name val="Arial"/>
    </font>
    <font>
      <u/>
      <sz val="10"/>
      <color rgb="FF1155CC"/>
      <name val="Arial"/>
    </font>
    <font>
      <sz val="10"/>
      <color rgb="FF00FF00"/>
      <name val="Arial"/>
    </font>
    <font>
      <b/>
      <sz val="10"/>
      <color rgb="FF000000"/>
      <name val="Arial"/>
      <family val="2"/>
      <scheme val="minor"/>
    </font>
    <font>
      <sz val="10"/>
      <color rgb="FF000000"/>
      <name val="Arial"/>
      <family val="2"/>
    </font>
    <font>
      <b/>
      <sz val="10"/>
      <color theme="1"/>
      <name val="Arial"/>
      <family val="2"/>
    </font>
    <font>
      <b/>
      <sz val="10"/>
      <color rgb="FF000000"/>
      <name val="Arial"/>
      <family val="2"/>
    </font>
    <font>
      <u/>
      <sz val="10"/>
      <color theme="10"/>
      <name val="Arial"/>
      <scheme val="minor"/>
    </font>
    <font>
      <sz val="10"/>
      <color theme="1"/>
      <name val="Arial"/>
      <family val="2"/>
    </font>
  </fonts>
  <fills count="19">
    <fill>
      <patternFill patternType="none"/>
    </fill>
    <fill>
      <patternFill patternType="gray125"/>
    </fill>
    <fill>
      <patternFill patternType="solid">
        <fgColor rgb="FFD8D8D8"/>
        <bgColor rgb="FFD8D8D8"/>
      </patternFill>
    </fill>
    <fill>
      <patternFill patternType="solid">
        <fgColor rgb="FFA5A5A5"/>
        <bgColor rgb="FFA5A5A5"/>
      </patternFill>
    </fill>
    <fill>
      <patternFill patternType="solid">
        <fgColor rgb="FF9CC2E5"/>
        <bgColor rgb="FF9CC2E5"/>
      </patternFill>
    </fill>
    <fill>
      <patternFill patternType="solid">
        <fgColor theme="0"/>
        <bgColor theme="0"/>
      </patternFill>
    </fill>
    <fill>
      <patternFill patternType="solid">
        <fgColor rgb="FFCFE2F3"/>
        <bgColor rgb="FFCFE2F3"/>
      </patternFill>
    </fill>
    <fill>
      <patternFill patternType="solid">
        <fgColor rgb="FFEAD1DC"/>
        <bgColor rgb="FFEAD1DC"/>
      </patternFill>
    </fill>
    <fill>
      <patternFill patternType="solid">
        <fgColor rgb="FFFFF2CC"/>
        <bgColor rgb="FFFFF2CC"/>
      </patternFill>
    </fill>
    <fill>
      <patternFill patternType="solid">
        <fgColor rgb="FFFCE5CD"/>
        <bgColor rgb="FFFCE5CD"/>
      </patternFill>
    </fill>
    <fill>
      <patternFill patternType="solid">
        <fgColor rgb="FFE6B8AF"/>
        <bgColor rgb="FFE6B8AF"/>
      </patternFill>
    </fill>
    <fill>
      <patternFill patternType="solid">
        <fgColor rgb="FFFFC000"/>
        <bgColor rgb="FFFFC000"/>
      </patternFill>
    </fill>
    <fill>
      <patternFill patternType="solid">
        <fgColor rgb="FFD0E0E3"/>
        <bgColor rgb="FFD0E0E3"/>
      </patternFill>
    </fill>
    <fill>
      <patternFill patternType="solid">
        <fgColor rgb="FFFFFFFF"/>
        <bgColor rgb="FFFFFFFF"/>
      </patternFill>
    </fill>
    <fill>
      <patternFill patternType="solid">
        <fgColor theme="9"/>
        <bgColor theme="9"/>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79998168889431442"/>
        <bgColor theme="9"/>
      </patternFill>
    </fill>
    <fill>
      <patternFill patternType="solid">
        <fgColor theme="8" tint="0.79998168889431442"/>
        <bgColor indexed="64"/>
      </patternFill>
    </fill>
  </fills>
  <borders count="4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rgb="FF000000"/>
      </top>
      <bottom/>
      <diagonal/>
    </border>
  </borders>
  <cellStyleXfs count="2">
    <xf numFmtId="0" fontId="0" fillId="0" borderId="0"/>
    <xf numFmtId="0" fontId="24" fillId="0" borderId="0" applyNumberFormat="0" applyFill="0" applyBorder="0" applyAlignment="0" applyProtection="0"/>
  </cellStyleXfs>
  <cellXfs count="224">
    <xf numFmtId="0" fontId="0" fillId="0" borderId="0" xfId="0" applyFont="1" applyAlignment="1"/>
    <xf numFmtId="0" fontId="1" fillId="0" borderId="0" xfId="0" applyFont="1"/>
    <xf numFmtId="0" fontId="2" fillId="2" borderId="5" xfId="0" applyFont="1" applyFill="1" applyBorder="1" applyAlignment="1">
      <alignment horizontal="center"/>
    </xf>
    <xf numFmtId="0" fontId="1" fillId="0" borderId="5" xfId="0" applyFont="1" applyBorder="1" applyAlignment="1">
      <alignment horizontal="left" vertical="center"/>
    </xf>
    <xf numFmtId="0" fontId="1" fillId="0" borderId="5" xfId="0" applyFont="1" applyBorder="1" applyAlignment="1">
      <alignment horizontal="left" vertical="top" wrapText="1"/>
    </xf>
    <xf numFmtId="0" fontId="1" fillId="0" borderId="5" xfId="0" applyFont="1" applyBorder="1" applyAlignment="1">
      <alignment horizontal="left" vertical="top"/>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wrapText="1"/>
    </xf>
    <xf numFmtId="1" fontId="1" fillId="0" borderId="0" xfId="0" applyNumberFormat="1" applyFont="1"/>
    <xf numFmtId="1" fontId="4" fillId="0" borderId="0" xfId="0" applyNumberFormat="1" applyFont="1" applyAlignment="1">
      <alignment vertical="center" wrapText="1"/>
    </xf>
    <xf numFmtId="1" fontId="4" fillId="2" borderId="6"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1" fontId="4" fillId="2" borderId="8"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0" fontId="1" fillId="0" borderId="0" xfId="0" applyFont="1" applyAlignment="1">
      <alignment vertical="center" wrapText="1"/>
    </xf>
    <xf numFmtId="0" fontId="5" fillId="2" borderId="18" xfId="0" applyFont="1" applyFill="1" applyBorder="1"/>
    <xf numFmtId="1" fontId="2" fillId="2" borderId="19" xfId="0" applyNumberFormat="1" applyFont="1" applyFill="1" applyBorder="1" applyAlignment="1">
      <alignment horizontal="center" vertical="center" wrapText="1"/>
    </xf>
    <xf numFmtId="1" fontId="2" fillId="2" borderId="20" xfId="0" applyNumberFormat="1" applyFont="1" applyFill="1" applyBorder="1" applyAlignment="1">
      <alignment horizontal="center" vertical="center" wrapText="1"/>
    </xf>
    <xf numFmtId="1" fontId="2" fillId="2" borderId="21" xfId="0" applyNumberFormat="1" applyFont="1" applyFill="1" applyBorder="1" applyAlignment="1">
      <alignment horizontal="center" vertical="center" wrapText="1"/>
    </xf>
    <xf numFmtId="1" fontId="2" fillId="3" borderId="21" xfId="0" applyNumberFormat="1" applyFont="1" applyFill="1" applyBorder="1" applyAlignment="1">
      <alignment horizontal="center" vertical="center" wrapText="1"/>
    </xf>
    <xf numFmtId="1" fontId="2" fillId="3" borderId="22" xfId="0" applyNumberFormat="1" applyFont="1" applyFill="1" applyBorder="1" applyAlignment="1">
      <alignment horizontal="center" vertical="center" wrapText="1"/>
    </xf>
    <xf numFmtId="1" fontId="2" fillId="2" borderId="23" xfId="0" applyNumberFormat="1" applyFont="1" applyFill="1" applyBorder="1" applyAlignment="1">
      <alignment horizontal="center" vertical="center" wrapText="1"/>
    </xf>
    <xf numFmtId="1" fontId="2" fillId="3" borderId="24"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1" fontId="2" fillId="2" borderId="5" xfId="0" applyNumberFormat="1" applyFont="1" applyFill="1" applyBorder="1" applyAlignment="1">
      <alignment horizontal="center" vertical="center"/>
    </xf>
    <xf numFmtId="0" fontId="1" fillId="0" borderId="25" xfId="0" applyFont="1" applyBorder="1" applyAlignment="1">
      <alignment vertical="center" wrapText="1"/>
    </xf>
    <xf numFmtId="0" fontId="1" fillId="0" borderId="25" xfId="0" applyFont="1" applyBorder="1" applyAlignment="1">
      <alignment horizontal="left" vertical="top" wrapText="1"/>
    </xf>
    <xf numFmtId="1" fontId="1" fillId="0" borderId="26"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7" xfId="0" applyNumberFormat="1" applyFont="1" applyBorder="1" applyAlignment="1">
      <alignment horizontal="center" vertical="center" wrapText="1"/>
    </xf>
    <xf numFmtId="1" fontId="1" fillId="0" borderId="28" xfId="0" applyNumberFormat="1" applyFont="1" applyBorder="1" applyAlignment="1">
      <alignment horizontal="center" vertical="center" wrapText="1"/>
    </xf>
    <xf numFmtId="1" fontId="1" fillId="0" borderId="29" xfId="0" applyNumberFormat="1" applyFont="1" applyBorder="1" applyAlignment="1">
      <alignment horizontal="center" vertical="center"/>
    </xf>
    <xf numFmtId="1" fontId="1" fillId="0" borderId="29" xfId="0" applyNumberFormat="1" applyFont="1" applyBorder="1" applyAlignment="1">
      <alignment horizontal="center" vertical="center" wrapText="1"/>
    </xf>
    <xf numFmtId="0" fontId="1" fillId="0" borderId="27" xfId="0" applyFont="1" applyBorder="1" applyAlignment="1">
      <alignment horizontal="center" vertical="center"/>
    </xf>
    <xf numFmtId="1" fontId="1" fillId="0" borderId="28"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1" fillId="0" borderId="5" xfId="0" applyNumberFormat="1" applyFont="1" applyBorder="1" applyAlignment="1">
      <alignment vertical="top" wrapText="1"/>
    </xf>
    <xf numFmtId="1" fontId="1" fillId="0" borderId="31"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32" xfId="0" applyNumberFormat="1" applyFont="1" applyBorder="1" applyAlignment="1">
      <alignment horizontal="center" vertical="center" wrapText="1"/>
    </xf>
    <xf numFmtId="0" fontId="1" fillId="0" borderId="5" xfId="0" applyFont="1" applyBorder="1" applyAlignment="1">
      <alignment horizontal="center" vertical="center"/>
    </xf>
    <xf numFmtId="1" fontId="1" fillId="0" borderId="25" xfId="0" applyNumberFormat="1" applyFont="1" applyBorder="1" applyAlignment="1">
      <alignment horizontal="center" vertical="center"/>
    </xf>
    <xf numFmtId="1" fontId="1" fillId="0" borderId="33" xfId="0" applyNumberFormat="1" applyFont="1" applyBorder="1" applyAlignment="1">
      <alignment vertical="top" wrapText="1"/>
    </xf>
    <xf numFmtId="0" fontId="1" fillId="0" borderId="25" xfId="0" applyFont="1" applyBorder="1" applyAlignment="1">
      <alignment vertical="center"/>
    </xf>
    <xf numFmtId="1" fontId="1" fillId="0" borderId="31"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1" fillId="0" borderId="0" xfId="0" applyFont="1" applyAlignment="1">
      <alignment horizontal="center" vertical="center"/>
    </xf>
    <xf numFmtId="0" fontId="1" fillId="0" borderId="34" xfId="0" applyFont="1" applyBorder="1" applyAlignment="1">
      <alignment vertical="center"/>
    </xf>
    <xf numFmtId="0" fontId="1" fillId="0" borderId="34" xfId="0" applyFont="1" applyBorder="1" applyAlignment="1">
      <alignment horizontal="left" vertical="top" wrapText="1"/>
    </xf>
    <xf numFmtId="1" fontId="1" fillId="0" borderId="35" xfId="0" applyNumberFormat="1" applyFont="1" applyBorder="1" applyAlignment="1">
      <alignment horizontal="center" vertical="center"/>
    </xf>
    <xf numFmtId="1" fontId="1" fillId="0" borderId="36" xfId="0" applyNumberFormat="1" applyFont="1" applyBorder="1" applyAlignment="1">
      <alignment horizontal="center" vertical="center"/>
    </xf>
    <xf numFmtId="1" fontId="1" fillId="0" borderId="36" xfId="0" applyNumberFormat="1" applyFont="1" applyBorder="1" applyAlignment="1">
      <alignment horizontal="center" vertical="center"/>
    </xf>
    <xf numFmtId="1" fontId="1" fillId="0" borderId="37" xfId="0" applyNumberFormat="1" applyFont="1" applyBorder="1" applyAlignment="1">
      <alignment horizontal="center" vertical="center"/>
    </xf>
    <xf numFmtId="1" fontId="1" fillId="0" borderId="37" xfId="0" applyNumberFormat="1" applyFont="1" applyBorder="1" applyAlignment="1">
      <alignment horizontal="center" vertical="center" wrapText="1"/>
    </xf>
    <xf numFmtId="1" fontId="1" fillId="0" borderId="34" xfId="0" applyNumberFormat="1" applyFont="1" applyBorder="1" applyAlignment="1">
      <alignment horizontal="center" vertical="center"/>
    </xf>
    <xf numFmtId="0" fontId="2" fillId="4" borderId="5" xfId="0" applyFont="1" applyFill="1" applyBorder="1" applyAlignment="1">
      <alignment horizontal="center"/>
    </xf>
    <xf numFmtId="164" fontId="2" fillId="4" borderId="5" xfId="0" applyNumberFormat="1" applyFont="1" applyFill="1" applyBorder="1" applyAlignment="1">
      <alignment horizontal="center"/>
    </xf>
    <xf numFmtId="0" fontId="2" fillId="0" borderId="5" xfId="0" applyFont="1" applyBorder="1" applyAlignment="1">
      <alignment horizontal="center" vertical="center"/>
    </xf>
    <xf numFmtId="0" fontId="1" fillId="5" borderId="5" xfId="0" applyFont="1" applyFill="1" applyBorder="1" applyAlignment="1">
      <alignment vertical="center"/>
    </xf>
    <xf numFmtId="164" fontId="1" fillId="5" borderId="5" xfId="0" applyNumberFormat="1" applyFont="1" applyFill="1" applyBorder="1" applyAlignment="1">
      <alignment horizontal="center" vertical="center"/>
    </xf>
    <xf numFmtId="9" fontId="7" fillId="0" borderId="5" xfId="0" applyNumberFormat="1" applyFont="1" applyBorder="1" applyAlignment="1">
      <alignment horizontal="center" wrapText="1"/>
    </xf>
    <xf numFmtId="0" fontId="8" fillId="0" borderId="31" xfId="0" applyFont="1" applyBorder="1" applyAlignment="1">
      <alignment vertical="center" wrapText="1"/>
    </xf>
    <xf numFmtId="9" fontId="7" fillId="0" borderId="33" xfId="0" applyNumberFormat="1" applyFont="1" applyBorder="1" applyAlignment="1">
      <alignment horizontal="center" vertical="center" wrapText="1"/>
    </xf>
    <xf numFmtId="0" fontId="8" fillId="0" borderId="4" xfId="0" applyFont="1" applyBorder="1" applyAlignment="1">
      <alignment vertical="center" wrapText="1"/>
    </xf>
    <xf numFmtId="0" fontId="1" fillId="0" borderId="5" xfId="0" applyFont="1" applyBorder="1" applyAlignment="1">
      <alignmen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vertical="center"/>
    </xf>
    <xf numFmtId="0" fontId="1" fillId="5" borderId="5" xfId="0" applyFont="1" applyFill="1" applyBorder="1" applyAlignment="1">
      <alignment horizontal="center" vertical="center"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1" fillId="5" borderId="5" xfId="0" applyFont="1" applyFill="1" applyBorder="1" applyAlignment="1">
      <alignment vertical="center" wrapText="1"/>
    </xf>
    <xf numFmtId="9" fontId="7" fillId="0" borderId="33" xfId="0" applyNumberFormat="1" applyFont="1" applyBorder="1" applyAlignment="1">
      <alignment horizontal="center" wrapText="1"/>
    </xf>
    <xf numFmtId="0" fontId="1" fillId="5" borderId="5" xfId="0" applyFont="1" applyFill="1" applyBorder="1" applyAlignment="1">
      <alignment horizontal="center" vertical="center" wrapText="1"/>
    </xf>
    <xf numFmtId="9" fontId="7" fillId="0" borderId="33" xfId="0" applyNumberFormat="1"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164" fontId="2" fillId="4" borderId="5" xfId="0" applyNumberFormat="1" applyFont="1" applyFill="1" applyBorder="1" applyAlignment="1">
      <alignment horizontal="center" vertical="center"/>
    </xf>
    <xf numFmtId="9" fontId="11" fillId="4" borderId="5" xfId="0" applyNumberFormat="1" applyFont="1" applyFill="1" applyBorder="1" applyAlignment="1">
      <alignment horizontal="center" vertical="center"/>
    </xf>
    <xf numFmtId="0" fontId="2" fillId="0" borderId="0" xfId="0" applyFont="1" applyAlignment="1">
      <alignment horizontal="center"/>
    </xf>
    <xf numFmtId="0" fontId="1" fillId="0" borderId="0" xfId="0" applyFont="1" applyAlignment="1">
      <alignment horizontal="center"/>
    </xf>
    <xf numFmtId="164" fontId="1" fillId="0" borderId="0" xfId="0" applyNumberFormat="1" applyFont="1"/>
    <xf numFmtId="0" fontId="2" fillId="8" borderId="5" xfId="0" applyFont="1" applyFill="1" applyBorder="1" applyAlignment="1">
      <alignment horizontal="center" vertical="center"/>
    </xf>
    <xf numFmtId="0" fontId="2" fillId="10" borderId="5" xfId="0" applyFont="1" applyFill="1" applyBorder="1" applyAlignment="1">
      <alignment horizontal="center" vertical="center"/>
    </xf>
    <xf numFmtId="0" fontId="12" fillId="0" borderId="0" xfId="0" applyFont="1" applyAlignment="1">
      <alignment horizontal="center" vertical="center" wrapText="1"/>
    </xf>
    <xf numFmtId="0" fontId="2" fillId="11"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164" fontId="2" fillId="11" borderId="5" xfId="0" applyNumberFormat="1"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14" borderId="5"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1" fillId="14" borderId="5" xfId="0" applyFont="1" applyFill="1" applyBorder="1" applyAlignment="1">
      <alignment horizontal="center" vertical="center"/>
    </xf>
    <xf numFmtId="0" fontId="1" fillId="5" borderId="32" xfId="0" applyFont="1" applyFill="1" applyBorder="1" applyAlignment="1">
      <alignment horizontal="center" vertical="center" wrapText="1"/>
    </xf>
    <xf numFmtId="0" fontId="1" fillId="5" borderId="5" xfId="0" applyFont="1" applyFill="1" applyBorder="1" applyAlignment="1">
      <alignment horizontal="center" vertical="center"/>
    </xf>
    <xf numFmtId="0" fontId="13" fillId="5" borderId="5"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0" xfId="0" applyFont="1" applyFill="1" applyAlignment="1">
      <alignment horizontal="center" vertical="center"/>
    </xf>
    <xf numFmtId="0" fontId="1" fillId="13" borderId="32"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5" borderId="0" xfId="0" applyFont="1" applyFill="1" applyAlignment="1">
      <alignment horizontal="center" vertical="center" wrapText="1"/>
    </xf>
    <xf numFmtId="164" fontId="1" fillId="5" borderId="0" xfId="0" applyNumberFormat="1" applyFont="1" applyFill="1" applyAlignment="1">
      <alignment horizontal="center" vertical="center"/>
    </xf>
    <xf numFmtId="0" fontId="1" fillId="5" borderId="18" xfId="0" applyFont="1" applyFill="1" applyBorder="1" applyAlignment="1">
      <alignment horizontal="center" vertical="center" wrapText="1"/>
    </xf>
    <xf numFmtId="0" fontId="14" fillId="5" borderId="0" xfId="0" applyFont="1" applyFill="1"/>
    <xf numFmtId="0" fontId="1" fillId="0" borderId="0" xfId="0" applyFont="1" applyAlignment="1">
      <alignment horizontal="center" vertical="center" wrapText="1"/>
    </xf>
    <xf numFmtId="164" fontId="1" fillId="0" borderId="0" xfId="0" applyNumberFormat="1" applyFont="1" applyAlignment="1">
      <alignment horizontal="center" vertical="center"/>
    </xf>
    <xf numFmtId="0" fontId="2" fillId="6" borderId="5" xfId="0" applyFont="1" applyFill="1" applyBorder="1" applyAlignment="1">
      <alignment horizontal="center" vertical="center"/>
    </xf>
    <xf numFmtId="0" fontId="2" fillId="12" borderId="0" xfId="0" applyFont="1" applyFill="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1" fillId="13" borderId="0" xfId="0" applyFont="1" applyFill="1" applyAlignment="1">
      <alignment horizontal="center" vertical="center"/>
    </xf>
    <xf numFmtId="0" fontId="14" fillId="0" borderId="0" xfId="0" applyFont="1" applyAlignment="1">
      <alignment wrapText="1"/>
    </xf>
    <xf numFmtId="0" fontId="2" fillId="4" borderId="42" xfId="0" applyFont="1" applyFill="1" applyBorder="1" applyAlignment="1">
      <alignment horizontal="center"/>
    </xf>
    <xf numFmtId="165" fontId="1" fillId="0" borderId="5" xfId="0" applyNumberFormat="1" applyFont="1" applyBorder="1" applyAlignment="1">
      <alignment horizontal="center" vertical="center"/>
    </xf>
    <xf numFmtId="9" fontId="11" fillId="0" borderId="5" xfId="0" applyNumberFormat="1" applyFont="1" applyBorder="1" applyAlignment="1">
      <alignment horizontal="center" vertical="center"/>
    </xf>
    <xf numFmtId="0" fontId="8" fillId="0" borderId="5" xfId="0" applyFont="1" applyBorder="1" applyAlignment="1">
      <alignment vertical="center" wrapText="1"/>
    </xf>
    <xf numFmtId="0" fontId="12"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0" fontId="8" fillId="0" borderId="5" xfId="0" applyFont="1" applyBorder="1" applyAlignment="1">
      <alignment vertical="center" wrapText="1"/>
    </xf>
    <xf numFmtId="0" fontId="12"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2" fillId="0" borderId="5" xfId="0" applyFont="1" applyBorder="1" applyAlignment="1">
      <alignment horizontal="center"/>
    </xf>
    <xf numFmtId="0" fontId="15" fillId="0" borderId="5" xfId="0" applyFont="1" applyBorder="1" applyAlignment="1">
      <alignment vertical="center" wrapText="1"/>
    </xf>
    <xf numFmtId="0" fontId="12" fillId="4" borderId="5" xfId="0" applyFont="1" applyFill="1" applyBorder="1" applyAlignment="1">
      <alignment horizontal="center" vertical="center" wrapText="1"/>
    </xf>
    <xf numFmtId="9" fontId="7" fillId="4" borderId="5" xfId="0" applyNumberFormat="1" applyFont="1" applyFill="1" applyBorder="1" applyAlignment="1">
      <alignment horizontal="center" vertical="center" wrapText="1"/>
    </xf>
    <xf numFmtId="0" fontId="2" fillId="4" borderId="5" xfId="0" applyFont="1" applyFill="1" applyBorder="1" applyAlignment="1">
      <alignment horizontal="center" vertical="center"/>
    </xf>
    <xf numFmtId="164" fontId="1" fillId="0" borderId="5" xfId="0" applyNumberFormat="1" applyFont="1" applyBorder="1" applyAlignment="1">
      <alignment horizontal="center" vertical="center"/>
    </xf>
    <xf numFmtId="0" fontId="8" fillId="0" borderId="31" xfId="0" applyFont="1" applyBorder="1" applyAlignment="1">
      <alignment wrapText="1"/>
    </xf>
    <xf numFmtId="0" fontId="8" fillId="0" borderId="4" xfId="0" applyFont="1" applyBorder="1" applyAlignment="1">
      <alignment wrapText="1"/>
    </xf>
    <xf numFmtId="164" fontId="1" fillId="0" borderId="5" xfId="0" applyNumberFormat="1" applyFont="1" applyBorder="1" applyAlignment="1">
      <alignment horizontal="center" vertical="center" wrapText="1"/>
    </xf>
    <xf numFmtId="0" fontId="8" fillId="0" borderId="4" xfId="0" applyFont="1" applyBorder="1" applyAlignment="1">
      <alignment wrapText="1"/>
    </xf>
    <xf numFmtId="0" fontId="1" fillId="0" borderId="5" xfId="0" applyFont="1" applyBorder="1" applyAlignment="1">
      <alignment vertical="center" wrapText="1"/>
    </xf>
    <xf numFmtId="164" fontId="1" fillId="0" borderId="5" xfId="0" applyNumberFormat="1" applyFont="1" applyBorder="1" applyAlignment="1">
      <alignment horizontal="center" vertical="center"/>
    </xf>
    <xf numFmtId="0" fontId="8" fillId="13" borderId="5" xfId="0" applyFont="1" applyFill="1" applyBorder="1" applyAlignment="1">
      <alignment wrapText="1"/>
    </xf>
    <xf numFmtId="0" fontId="16" fillId="0" borderId="0" xfId="0" applyFont="1" applyAlignment="1"/>
    <xf numFmtId="0" fontId="1" fillId="0" borderId="5" xfId="0" applyFont="1" applyBorder="1" applyAlignment="1">
      <alignment vertical="center"/>
    </xf>
    <xf numFmtId="0" fontId="6" fillId="0" borderId="0" xfId="0" applyFont="1" applyAlignment="1">
      <alignment vertical="center"/>
    </xf>
    <xf numFmtId="166" fontId="1" fillId="0" borderId="5" xfId="0" applyNumberFormat="1" applyFont="1" applyBorder="1" applyAlignment="1">
      <alignment horizontal="center" vertical="center"/>
    </xf>
    <xf numFmtId="0" fontId="17" fillId="0" borderId="4" xfId="0" applyFont="1" applyBorder="1" applyAlignment="1">
      <alignment wrapText="1"/>
    </xf>
    <xf numFmtId="0" fontId="0" fillId="0" borderId="0" xfId="0" applyFont="1" applyAlignment="1"/>
    <xf numFmtId="0" fontId="20" fillId="15" borderId="0" xfId="0" applyFont="1" applyFill="1" applyAlignment="1"/>
    <xf numFmtId="0" fontId="21" fillId="0" borderId="4" xfId="0" applyFont="1" applyBorder="1" applyAlignment="1">
      <alignment horizontal="left" vertical="center" wrapText="1"/>
    </xf>
    <xf numFmtId="0" fontId="21" fillId="0" borderId="4" xfId="0" applyFont="1" applyBorder="1" applyAlignment="1">
      <alignment vertical="center" wrapText="1"/>
    </xf>
    <xf numFmtId="0" fontId="21" fillId="13" borderId="5" xfId="0" applyFont="1" applyFill="1" applyBorder="1" applyAlignment="1">
      <alignment horizontal="left" wrapText="1"/>
    </xf>
    <xf numFmtId="0" fontId="21" fillId="0" borderId="5" xfId="0" applyFont="1" applyBorder="1" applyAlignment="1">
      <alignment wrapText="1"/>
    </xf>
    <xf numFmtId="0" fontId="22" fillId="0" borderId="5" xfId="0" applyFont="1" applyBorder="1" applyAlignment="1">
      <alignment horizontal="center" vertical="center" wrapText="1"/>
    </xf>
    <xf numFmtId="0" fontId="21" fillId="0" borderId="4" xfId="0" applyFont="1" applyBorder="1" applyAlignment="1">
      <alignment wrapText="1"/>
    </xf>
    <xf numFmtId="0" fontId="24" fillId="0" borderId="5" xfId="1" applyBorder="1" applyAlignment="1">
      <alignment horizontal="center" vertical="center"/>
    </xf>
    <xf numFmtId="0" fontId="24" fillId="5" borderId="5" xfId="1" applyFill="1" applyBorder="1" applyAlignment="1">
      <alignment horizontal="center" vertical="center"/>
    </xf>
    <xf numFmtId="0" fontId="0" fillId="0" borderId="0" xfId="0" applyFont="1" applyAlignment="1"/>
    <xf numFmtId="0" fontId="2" fillId="0" borderId="18" xfId="0" applyFont="1" applyBorder="1" applyAlignment="1">
      <alignment horizontal="center" vertical="center"/>
    </xf>
    <xf numFmtId="0" fontId="1" fillId="0" borderId="18" xfId="0" applyFont="1" applyBorder="1" applyAlignment="1">
      <alignment vertical="center"/>
    </xf>
    <xf numFmtId="0" fontId="8" fillId="0" borderId="18" xfId="0" applyFont="1" applyBorder="1" applyAlignment="1">
      <alignment wrapText="1"/>
    </xf>
    <xf numFmtId="0" fontId="2" fillId="0" borderId="42" xfId="0" applyFont="1" applyBorder="1" applyAlignment="1">
      <alignment horizontal="center" vertical="center"/>
    </xf>
    <xf numFmtId="0" fontId="1" fillId="0" borderId="42" xfId="0" applyFont="1" applyBorder="1" applyAlignment="1">
      <alignment vertical="center"/>
    </xf>
    <xf numFmtId="164" fontId="1" fillId="0" borderId="42" xfId="0" applyNumberFormat="1" applyFont="1" applyBorder="1" applyAlignment="1">
      <alignment horizontal="center" vertical="center"/>
    </xf>
    <xf numFmtId="9" fontId="7" fillId="0" borderId="42" xfId="0" applyNumberFormat="1" applyFont="1" applyBorder="1" applyAlignment="1">
      <alignment horizontal="center" vertical="center" wrapText="1"/>
    </xf>
    <xf numFmtId="0" fontId="8" fillId="0" borderId="44" xfId="0" applyFont="1" applyBorder="1" applyAlignment="1">
      <alignment wrapText="1"/>
    </xf>
    <xf numFmtId="164" fontId="1" fillId="0" borderId="41" xfId="0" applyNumberFormat="1" applyFont="1" applyBorder="1" applyAlignment="1">
      <alignment horizontal="center" vertical="center"/>
    </xf>
    <xf numFmtId="9" fontId="7" fillId="0" borderId="41" xfId="0" applyNumberFormat="1" applyFont="1" applyBorder="1" applyAlignment="1">
      <alignment horizontal="center" vertical="center" wrapText="1"/>
    </xf>
    <xf numFmtId="0" fontId="2" fillId="0" borderId="43" xfId="0" applyFont="1" applyBorder="1" applyAlignment="1">
      <alignment horizontal="center" vertical="center"/>
    </xf>
    <xf numFmtId="0" fontId="1" fillId="0" borderId="43" xfId="0" applyFont="1" applyBorder="1" applyAlignment="1">
      <alignment vertical="center"/>
    </xf>
    <xf numFmtId="164" fontId="1" fillId="0" borderId="43" xfId="0" applyNumberFormat="1" applyFont="1" applyBorder="1" applyAlignment="1">
      <alignment horizontal="center" vertical="center"/>
    </xf>
    <xf numFmtId="9" fontId="7" fillId="0" borderId="43" xfId="0" applyNumberFormat="1" applyFont="1" applyBorder="1" applyAlignment="1">
      <alignment horizontal="center" vertical="center" wrapText="1"/>
    </xf>
    <xf numFmtId="0" fontId="8" fillId="0" borderId="43" xfId="0" applyFont="1" applyBorder="1" applyAlignment="1">
      <alignment wrapText="1"/>
    </xf>
    <xf numFmtId="0" fontId="1" fillId="0" borderId="18" xfId="0" applyFont="1" applyBorder="1" applyAlignment="1">
      <alignment vertical="center" wrapText="1"/>
    </xf>
    <xf numFmtId="0" fontId="22" fillId="0" borderId="18" xfId="0" applyFont="1" applyBorder="1" applyAlignment="1">
      <alignment horizontal="center" vertical="center" wrapText="1"/>
    </xf>
    <xf numFmtId="0" fontId="21" fillId="0" borderId="18" xfId="0" applyFont="1" applyBorder="1" applyAlignment="1">
      <alignment wrapText="1"/>
    </xf>
    <xf numFmtId="0" fontId="0" fillId="0" borderId="0" xfId="0" applyFont="1" applyAlignment="1"/>
    <xf numFmtId="0" fontId="2" fillId="8" borderId="38" xfId="0" applyFont="1" applyFill="1" applyBorder="1" applyAlignment="1">
      <alignment horizontal="center" vertical="center"/>
    </xf>
    <xf numFmtId="0" fontId="25"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5" borderId="41"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5" fillId="5" borderId="45" xfId="0" applyFont="1" applyFill="1" applyBorder="1" applyAlignment="1">
      <alignment vertical="center"/>
    </xf>
    <xf numFmtId="0" fontId="0" fillId="0" borderId="43" xfId="0" applyFont="1" applyBorder="1" applyAlignment="1">
      <alignment horizontal="center" vertical="center"/>
    </xf>
    <xf numFmtId="0" fontId="25" fillId="14" borderId="5" xfId="0" applyFont="1" applyFill="1" applyBorder="1" applyAlignment="1">
      <alignment horizontal="center" vertical="center"/>
    </xf>
    <xf numFmtId="0" fontId="0" fillId="0" borderId="0" xfId="0" applyFont="1" applyAlignment="1"/>
    <xf numFmtId="0" fontId="21" fillId="0" borderId="18" xfId="0" applyFont="1" applyBorder="1" applyAlignment="1">
      <alignment vertical="top" wrapText="1"/>
    </xf>
    <xf numFmtId="0" fontId="1" fillId="16" borderId="5" xfId="0" applyFont="1" applyFill="1" applyBorder="1" applyAlignment="1">
      <alignment horizontal="center" vertical="center"/>
    </xf>
    <xf numFmtId="0" fontId="1" fillId="16" borderId="5" xfId="0" applyFont="1" applyFill="1" applyBorder="1" applyAlignment="1">
      <alignment horizontal="center" vertical="center" wrapText="1"/>
    </xf>
    <xf numFmtId="0" fontId="3" fillId="0" borderId="39" xfId="0" applyFont="1" applyBorder="1"/>
    <xf numFmtId="0" fontId="0" fillId="0" borderId="0" xfId="0" applyFont="1" applyAlignment="1"/>
    <xf numFmtId="0" fontId="1" fillId="17" borderId="5" xfId="0" applyFont="1" applyFill="1" applyBorder="1" applyAlignment="1">
      <alignment horizontal="center" vertical="center"/>
    </xf>
    <xf numFmtId="0" fontId="25" fillId="18"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3" fillId="0" borderId="4" xfId="0" applyFont="1" applyBorder="1"/>
    <xf numFmtId="0" fontId="5" fillId="2" borderId="12" xfId="0" applyFont="1" applyFill="1" applyBorder="1"/>
    <xf numFmtId="0" fontId="3" fillId="0" borderId="13" xfId="0" applyFont="1" applyBorder="1"/>
    <xf numFmtId="1" fontId="2" fillId="2" borderId="14" xfId="0" applyNumberFormat="1" applyFont="1" applyFill="1" applyBorder="1" applyAlignment="1">
      <alignment horizontal="center" vertical="center" wrapText="1"/>
    </xf>
    <xf numFmtId="0" fontId="3" fillId="0" borderId="15" xfId="0" applyFont="1" applyBorder="1"/>
    <xf numFmtId="0" fontId="3" fillId="0" borderId="16" xfId="0" applyFont="1" applyBorder="1"/>
    <xf numFmtId="1" fontId="2" fillId="2" borderId="17" xfId="0" applyNumberFormat="1" applyFont="1" applyFill="1" applyBorder="1" applyAlignment="1">
      <alignment horizontal="center" vertical="center" wrapText="1"/>
    </xf>
    <xf numFmtId="0" fontId="25" fillId="5" borderId="45" xfId="0" applyFont="1" applyFill="1" applyBorder="1" applyAlignment="1">
      <alignment horizontal="left" vertical="center" wrapText="1"/>
    </xf>
    <xf numFmtId="0" fontId="2" fillId="11" borderId="38" xfId="0" applyFont="1" applyFill="1" applyBorder="1" applyAlignment="1">
      <alignment horizontal="center" vertical="center" wrapText="1"/>
    </xf>
    <xf numFmtId="0" fontId="3" fillId="0" borderId="31" xfId="0" applyFont="1" applyBorder="1"/>
    <xf numFmtId="0" fontId="2" fillId="12" borderId="38"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3" fillId="0" borderId="39" xfId="0" applyFont="1" applyBorder="1"/>
    <xf numFmtId="0" fontId="2" fillId="6" borderId="38" xfId="0" applyFont="1" applyFill="1" applyBorder="1" applyAlignment="1">
      <alignment horizontal="center" vertical="center"/>
    </xf>
    <xf numFmtId="0" fontId="2" fillId="7" borderId="38" xfId="0" applyFont="1" applyFill="1" applyBorder="1" applyAlignment="1">
      <alignment horizontal="center" vertical="center"/>
    </xf>
    <xf numFmtId="0" fontId="2" fillId="9" borderId="38" xfId="0" applyFont="1" applyFill="1" applyBorder="1" applyAlignment="1">
      <alignment horizontal="center" vertical="center"/>
    </xf>
    <xf numFmtId="0" fontId="2" fillId="12" borderId="39" xfId="0" applyFont="1" applyFill="1" applyBorder="1" applyAlignment="1">
      <alignment horizontal="center" vertical="center" wrapText="1"/>
    </xf>
    <xf numFmtId="0" fontId="2" fillId="4" borderId="0" xfId="0" applyFont="1" applyFill="1" applyAlignment="1">
      <alignment horizontal="center" wrapText="1"/>
    </xf>
    <xf numFmtId="0" fontId="0" fillId="0" borderId="0" xfId="0" applyFont="1" applyAlignment="1"/>
    <xf numFmtId="0" fontId="2" fillId="4" borderId="38" xfId="0" applyFont="1" applyFill="1" applyBorder="1" applyAlignment="1">
      <alignment horizontal="center"/>
    </xf>
    <xf numFmtId="0" fontId="2" fillId="4" borderId="0" xfId="0" applyFont="1" applyFill="1" applyAlignment="1">
      <alignment horizontal="center"/>
    </xf>
    <xf numFmtId="0" fontId="2" fillId="4" borderId="12" xfId="0" applyFont="1" applyFill="1" applyBorder="1" applyAlignment="1">
      <alignment horizontal="center"/>
    </xf>
  </cellXfs>
  <cellStyles count="2">
    <cellStyle name="Hipervínculo" xfId="1" builtinId="8"/>
    <cellStyle name="Normal" xfId="0" builtinId="0"/>
  </cellStyles>
  <dxfs count="1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E06666"/>
          <bgColor rgb="FFE06666"/>
        </patternFill>
      </fill>
    </dxf>
    <dxf>
      <fill>
        <patternFill patternType="solid">
          <fgColor rgb="FF6FA8DC"/>
          <bgColor rgb="FF6FA8DC"/>
        </patternFill>
      </fill>
    </dxf>
    <dxf>
      <fill>
        <patternFill patternType="solid">
          <fgColor rgb="FF93C47D"/>
          <bgColor rgb="FF93C47D"/>
        </patternFill>
      </fill>
    </dxf>
    <dxf>
      <fill>
        <patternFill patternType="solid">
          <fgColor rgb="FFEAD1DC"/>
          <bgColor rgb="FFEAD1DC"/>
        </patternFill>
      </fill>
    </dxf>
    <dxf>
      <fill>
        <patternFill patternType="solid">
          <fgColor rgb="FFD9EAD3"/>
          <bgColor rgb="FFD9EAD3"/>
        </patternFill>
      </fill>
    </dxf>
    <dxf>
      <fill>
        <patternFill patternType="solid">
          <fgColor rgb="FFCFE2F3"/>
          <bgColor rgb="FFCFE2F3"/>
        </patternFill>
      </fill>
    </dxf>
    <dxf>
      <fill>
        <patternFill patternType="solid">
          <fgColor rgb="FFFFF2CC"/>
          <bgColor rgb="FFFFF2CC"/>
        </patternFill>
      </fill>
    </dxf>
    <dxf>
      <fill>
        <patternFill patternType="solid">
          <fgColor rgb="FFB7E1CD"/>
          <bgColor rgb="FFB7E1CD"/>
        </patternFill>
      </fill>
    </dxf>
    <dxf>
      <fill>
        <patternFill patternType="solid">
          <fgColor rgb="FFEAD1DC"/>
          <bgColor rgb="FFEAD1DC"/>
        </patternFill>
      </fill>
    </dxf>
    <dxf>
      <fill>
        <patternFill patternType="solid">
          <fgColor rgb="FFD9EAD3"/>
          <bgColor rgb="FFD9EAD3"/>
        </patternFill>
      </fill>
    </dxf>
    <dxf>
      <fill>
        <patternFill patternType="solid">
          <fgColor rgb="FFCFE2F3"/>
          <bgColor rgb="FFCFE2F3"/>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forms/d/e/1FAIpQLSf8StfNOb4OmwsprsZIbgYbYpJ3ps4UC-KcNx_yLW9RqFYZZw/viewform" TargetMode="External"/><Relationship Id="rId1" Type="http://schemas.openxmlformats.org/officeDocument/2006/relationships/hyperlink" Target="https://docs.google.com/forms/d/e/1FAIpQLSf8StfNOb4OmwsprsZIbgYbYpJ3ps4UC-KcNx_yLW9RqFYZZw/viewfor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visorsuit.funcionpublica.gov.co/auth/visor?fi=16713" TargetMode="External"/><Relationship Id="rId13" Type="http://schemas.openxmlformats.org/officeDocument/2006/relationships/hyperlink" Target="https://visorsuit.funcionpublica.gov.co/auth/visor?fi=16618" TargetMode="External"/><Relationship Id="rId18" Type="http://schemas.openxmlformats.org/officeDocument/2006/relationships/hyperlink" Target="https://visorsuit.funcionpublica.gov.co/auth/visor?fi=16760" TargetMode="External"/><Relationship Id="rId3" Type="http://schemas.openxmlformats.org/officeDocument/2006/relationships/hyperlink" Target="https://visorsuit.funcionpublica.gov.co/auth/visor?fi=23558" TargetMode="External"/><Relationship Id="rId21" Type="http://schemas.openxmlformats.org/officeDocument/2006/relationships/vmlDrawing" Target="../drawings/vmlDrawing2.vml"/><Relationship Id="rId7" Type="http://schemas.openxmlformats.org/officeDocument/2006/relationships/hyperlink" Target="https://visorsuit.funcionpublica.gov.co/auth/visor?fi=38285" TargetMode="External"/><Relationship Id="rId12" Type="http://schemas.openxmlformats.org/officeDocument/2006/relationships/hyperlink" Target="https://visorsuit.funcionpublica.gov.co/auth/visor?fi=16569" TargetMode="External"/><Relationship Id="rId17" Type="http://schemas.openxmlformats.org/officeDocument/2006/relationships/hyperlink" Target="https://visorsuit.funcionpublica.gov.co/auth/visor?fi=16672" TargetMode="External"/><Relationship Id="rId2" Type="http://schemas.openxmlformats.org/officeDocument/2006/relationships/hyperlink" Target="https://visorsuit.funcionpublica.gov.co/auth/visor?fi=23572" TargetMode="External"/><Relationship Id="rId16" Type="http://schemas.openxmlformats.org/officeDocument/2006/relationships/hyperlink" Target="https://visorsuit.funcionpublica.gov.co/auth/visor?fi=16761" TargetMode="External"/><Relationship Id="rId20" Type="http://schemas.openxmlformats.org/officeDocument/2006/relationships/printerSettings" Target="../printerSettings/printerSettings2.bin"/><Relationship Id="rId1" Type="http://schemas.openxmlformats.org/officeDocument/2006/relationships/hyperlink" Target="https://visorsuit.funcionpublica.gov.co/auth/visor?fi=16611" TargetMode="External"/><Relationship Id="rId6" Type="http://schemas.openxmlformats.org/officeDocument/2006/relationships/hyperlink" Target="https://visorsuit.funcionpublica.gov.co/auth/visor?fi=17629" TargetMode="External"/><Relationship Id="rId11" Type="http://schemas.openxmlformats.org/officeDocument/2006/relationships/hyperlink" Target="https://visorsuit.funcionpublica.gov.co/auth/visor?fi=38341" TargetMode="External"/><Relationship Id="rId5" Type="http://schemas.openxmlformats.org/officeDocument/2006/relationships/hyperlink" Target="https://visorsuit.funcionpublica.gov.co/auth/visor?fi=38442" TargetMode="External"/><Relationship Id="rId15" Type="http://schemas.openxmlformats.org/officeDocument/2006/relationships/hyperlink" Target="https://visorsuit.funcionpublica.gov.co/auth/visor?fi=17597" TargetMode="External"/><Relationship Id="rId10" Type="http://schemas.openxmlformats.org/officeDocument/2006/relationships/hyperlink" Target="https://visorsuit.funcionpublica.gov.co/auth/visor?fi=16614" TargetMode="External"/><Relationship Id="rId19" Type="http://schemas.openxmlformats.org/officeDocument/2006/relationships/hyperlink" Target="https://visorsuit.funcionpublica.gov.co/auth/visor?fi=16613" TargetMode="External"/><Relationship Id="rId4" Type="http://schemas.openxmlformats.org/officeDocument/2006/relationships/hyperlink" Target="https://visorsuit.funcionpublica.gov.co/auth/visor?fi=17667" TargetMode="External"/><Relationship Id="rId9" Type="http://schemas.openxmlformats.org/officeDocument/2006/relationships/hyperlink" Target="https://visorsuit.funcionpublica.gov.co/auth/visor?fi=16555" TargetMode="External"/><Relationship Id="rId14" Type="http://schemas.openxmlformats.org/officeDocument/2006/relationships/hyperlink" Target="https://visorsuit.funcionpublica.gov.co/auth/visor?fi=20983" TargetMode="External"/><Relationship Id="rId22"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olmayor.janium.net/busc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workbookViewId="0">
      <selection activeCell="B22" sqref="B22"/>
    </sheetView>
  </sheetViews>
  <sheetFormatPr baseColWidth="10" defaultColWidth="12.5703125" defaultRowHeight="15" customHeight="1" x14ac:dyDescent="0.2"/>
  <cols>
    <col min="1" max="1" width="45.42578125" customWidth="1"/>
    <col min="2" max="2" width="57.140625" customWidth="1"/>
    <col min="3" max="3" width="47.5703125" customWidth="1"/>
    <col min="4" max="4" width="57.140625" customWidth="1"/>
    <col min="5" max="26" width="14.42578125" customWidth="1"/>
  </cols>
  <sheetData>
    <row r="1" spans="1:4" ht="15" customHeight="1" x14ac:dyDescent="0.2">
      <c r="A1" s="1" t="s">
        <v>0</v>
      </c>
      <c r="B1" s="1" t="s">
        <v>1</v>
      </c>
      <c r="C1" s="1" t="s">
        <v>2</v>
      </c>
      <c r="D1" s="1" t="s">
        <v>3</v>
      </c>
    </row>
    <row r="2" spans="1:4" ht="15" customHeight="1" x14ac:dyDescent="0.2">
      <c r="A2" s="1" t="s">
        <v>4</v>
      </c>
      <c r="B2" s="1" t="s">
        <v>5</v>
      </c>
      <c r="C2" s="1" t="s">
        <v>6</v>
      </c>
      <c r="D2" s="1" t="s">
        <v>7</v>
      </c>
    </row>
    <row r="3" spans="1:4" ht="15" customHeight="1" x14ac:dyDescent="0.2">
      <c r="A3" s="1" t="s">
        <v>2</v>
      </c>
      <c r="B3" s="1" t="s">
        <v>8</v>
      </c>
      <c r="C3" s="1" t="s">
        <v>9</v>
      </c>
      <c r="D3" s="1" t="s">
        <v>10</v>
      </c>
    </row>
    <row r="4" spans="1:4" ht="15" customHeight="1" x14ac:dyDescent="0.2">
      <c r="A4" s="1" t="s">
        <v>3</v>
      </c>
      <c r="B4" s="1" t="s">
        <v>11</v>
      </c>
      <c r="C4" s="1" t="s">
        <v>12</v>
      </c>
      <c r="D4" s="1" t="s">
        <v>13</v>
      </c>
    </row>
    <row r="5" spans="1:4" ht="15" customHeight="1" x14ac:dyDescent="0.2">
      <c r="B5" s="1" t="s">
        <v>14</v>
      </c>
      <c r="C5" s="1" t="s">
        <v>15</v>
      </c>
      <c r="D5" s="1" t="s">
        <v>16</v>
      </c>
    </row>
    <row r="6" spans="1:4" ht="15" customHeight="1" x14ac:dyDescent="0.2">
      <c r="B6" s="1" t="s">
        <v>17</v>
      </c>
      <c r="C6" s="1" t="s">
        <v>18</v>
      </c>
      <c r="D6" s="1" t="s">
        <v>19</v>
      </c>
    </row>
    <row r="7" spans="1:4" ht="15" customHeight="1" x14ac:dyDescent="0.2">
      <c r="B7" s="1" t="s">
        <v>20</v>
      </c>
      <c r="C7" s="1" t="s">
        <v>21</v>
      </c>
      <c r="D7" s="1" t="s">
        <v>22</v>
      </c>
    </row>
    <row r="8" spans="1:4" ht="15" customHeight="1" x14ac:dyDescent="0.2">
      <c r="B8" s="1" t="s">
        <v>23</v>
      </c>
    </row>
    <row r="9" spans="1:4" ht="15" customHeight="1" x14ac:dyDescent="0.2">
      <c r="B9" s="1" t="s">
        <v>6</v>
      </c>
    </row>
    <row r="10" spans="1:4" ht="15" customHeight="1" x14ac:dyDescent="0.2">
      <c r="B10" s="1" t="s">
        <v>9</v>
      </c>
    </row>
    <row r="11" spans="1:4" ht="15" customHeight="1" x14ac:dyDescent="0.2">
      <c r="B11" s="1" t="s">
        <v>12</v>
      </c>
    </row>
    <row r="12" spans="1:4" ht="15" customHeight="1" x14ac:dyDescent="0.2">
      <c r="B12" s="1" t="s">
        <v>15</v>
      </c>
    </row>
    <row r="13" spans="1:4" ht="15" customHeight="1" x14ac:dyDescent="0.2">
      <c r="B13" s="1" t="s">
        <v>18</v>
      </c>
    </row>
    <row r="14" spans="1:4" ht="15" customHeight="1" x14ac:dyDescent="0.2">
      <c r="B14" s="1" t="s">
        <v>21</v>
      </c>
    </row>
    <row r="15" spans="1:4" ht="15" customHeight="1" x14ac:dyDescent="0.2">
      <c r="B15" s="1" t="s">
        <v>24</v>
      </c>
    </row>
    <row r="16" spans="1:4" ht="15" customHeight="1" x14ac:dyDescent="0.2">
      <c r="B16" s="1" t="s">
        <v>25</v>
      </c>
    </row>
    <row r="17" spans="2:2" ht="15" customHeight="1" x14ac:dyDescent="0.2">
      <c r="B17" s="1" t="s">
        <v>7</v>
      </c>
    </row>
    <row r="18" spans="2:2" ht="15" customHeight="1" x14ac:dyDescent="0.2">
      <c r="B18" s="1" t="s">
        <v>10</v>
      </c>
    </row>
    <row r="19" spans="2:2" ht="15" customHeight="1" x14ac:dyDescent="0.2">
      <c r="B19" s="1" t="s">
        <v>13</v>
      </c>
    </row>
    <row r="20" spans="2:2" ht="15" customHeight="1" x14ac:dyDescent="0.2">
      <c r="B20" s="1" t="s">
        <v>16</v>
      </c>
    </row>
    <row r="21" spans="2:2" ht="15" customHeight="1" x14ac:dyDescent="0.2">
      <c r="B21" s="1" t="s">
        <v>19</v>
      </c>
    </row>
    <row r="22" spans="2:2" ht="15" customHeight="1" x14ac:dyDescent="0.2">
      <c r="B22" s="1" t="s">
        <v>22</v>
      </c>
    </row>
    <row r="23" spans="2:2" ht="15.75" customHeight="1" x14ac:dyDescent="0.2"/>
    <row r="24" spans="2:2" ht="15.75" customHeight="1" x14ac:dyDescent="0.2"/>
    <row r="25" spans="2:2" ht="15.75" customHeight="1" x14ac:dyDescent="0.2"/>
    <row r="26" spans="2:2" ht="15.75" customHeight="1" x14ac:dyDescent="0.2"/>
    <row r="27" spans="2:2" ht="15.75" customHeight="1" x14ac:dyDescent="0.2"/>
    <row r="28" spans="2:2" ht="15.75" customHeight="1" x14ac:dyDescent="0.2"/>
    <row r="29" spans="2:2" ht="15.75" customHeight="1" x14ac:dyDescent="0.2"/>
    <row r="30" spans="2:2" ht="15.75" customHeight="1" x14ac:dyDescent="0.2"/>
    <row r="31" spans="2:2" ht="15.75" customHeight="1" x14ac:dyDescent="0.2"/>
    <row r="32" spans="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showGridLines="0" workbookViewId="0">
      <selection activeCell="C5" sqref="C5"/>
    </sheetView>
  </sheetViews>
  <sheetFormatPr baseColWidth="10" defaultColWidth="12.5703125" defaultRowHeight="15" customHeight="1" x14ac:dyDescent="0.2"/>
  <cols>
    <col min="1" max="1" width="16.28515625" customWidth="1"/>
    <col min="2" max="2" width="36.28515625" customWidth="1"/>
    <col min="3" max="3" width="74.140625" customWidth="1"/>
    <col min="4" max="6" width="10.7109375" customWidth="1"/>
    <col min="7" max="26" width="14.42578125" customWidth="1"/>
  </cols>
  <sheetData>
    <row r="1" spans="2:3" ht="12.75" customHeight="1" x14ac:dyDescent="0.2"/>
    <row r="2" spans="2:3" ht="12.75" customHeight="1" x14ac:dyDescent="0.2">
      <c r="B2" s="199" t="s">
        <v>26</v>
      </c>
      <c r="C2" s="200"/>
    </row>
    <row r="3" spans="2:3" ht="12.75" customHeight="1" x14ac:dyDescent="0.2">
      <c r="B3" s="201"/>
      <c r="C3" s="202"/>
    </row>
    <row r="4" spans="2:3" ht="12.75" customHeight="1" x14ac:dyDescent="0.2">
      <c r="B4" s="2" t="s">
        <v>27</v>
      </c>
      <c r="C4" s="2" t="s">
        <v>28</v>
      </c>
    </row>
    <row r="5" spans="2:3" ht="12.75" customHeight="1" x14ac:dyDescent="0.2">
      <c r="B5" s="3" t="s">
        <v>29</v>
      </c>
      <c r="C5" s="4" t="s">
        <v>30</v>
      </c>
    </row>
    <row r="6" spans="2:3" ht="12.75" customHeight="1" x14ac:dyDescent="0.2">
      <c r="B6" s="3" t="s">
        <v>31</v>
      </c>
      <c r="C6" s="4" t="s">
        <v>32</v>
      </c>
    </row>
    <row r="7" spans="2:3" ht="12.75" customHeight="1" x14ac:dyDescent="0.2">
      <c r="B7" s="3" t="s">
        <v>33</v>
      </c>
      <c r="C7" s="4" t="s">
        <v>34</v>
      </c>
    </row>
    <row r="8" spans="2:3" ht="12.75" customHeight="1" x14ac:dyDescent="0.2">
      <c r="B8" s="3" t="s">
        <v>35</v>
      </c>
      <c r="C8" s="4" t="s">
        <v>36</v>
      </c>
    </row>
    <row r="9" spans="2:3" ht="12.75" customHeight="1" x14ac:dyDescent="0.2">
      <c r="B9" s="3" t="s">
        <v>37</v>
      </c>
      <c r="C9" s="4" t="s">
        <v>38</v>
      </c>
    </row>
    <row r="10" spans="2:3" ht="12.75" customHeight="1" x14ac:dyDescent="0.2">
      <c r="B10" s="3" t="s">
        <v>39</v>
      </c>
      <c r="C10" s="4" t="s">
        <v>40</v>
      </c>
    </row>
    <row r="11" spans="2:3" ht="12.75" customHeight="1" x14ac:dyDescent="0.2">
      <c r="B11" s="3" t="s">
        <v>41</v>
      </c>
      <c r="C11" s="4" t="s">
        <v>42</v>
      </c>
    </row>
    <row r="12" spans="2:3" ht="12.75" customHeight="1" x14ac:dyDescent="0.2">
      <c r="B12" s="3" t="s">
        <v>43</v>
      </c>
      <c r="C12" s="4" t="s">
        <v>44</v>
      </c>
    </row>
    <row r="13" spans="2:3" ht="12.75" customHeight="1" x14ac:dyDescent="0.2">
      <c r="B13" s="3" t="s">
        <v>45</v>
      </c>
      <c r="C13" s="4" t="s">
        <v>46</v>
      </c>
    </row>
    <row r="14" spans="2:3" ht="12.75" customHeight="1" x14ac:dyDescent="0.2">
      <c r="B14" s="3" t="s">
        <v>47</v>
      </c>
      <c r="C14" s="4" t="s">
        <v>48</v>
      </c>
    </row>
    <row r="15" spans="2:3" ht="12.75" customHeight="1" x14ac:dyDescent="0.2">
      <c r="B15" s="3" t="s">
        <v>49</v>
      </c>
      <c r="C15" s="5" t="s">
        <v>50</v>
      </c>
    </row>
    <row r="16" spans="2:3" ht="12.75" customHeight="1" x14ac:dyDescent="0.2">
      <c r="B16" s="3" t="s">
        <v>51</v>
      </c>
      <c r="C16" s="5" t="s">
        <v>52</v>
      </c>
    </row>
    <row r="17" spans="2:3" ht="12.75" customHeight="1" x14ac:dyDescent="0.2">
      <c r="B17" s="3" t="s">
        <v>53</v>
      </c>
      <c r="C17" s="4" t="s">
        <v>54</v>
      </c>
    </row>
    <row r="18" spans="2:3" ht="12.75" customHeight="1" x14ac:dyDescent="0.2">
      <c r="B18" s="3" t="s">
        <v>55</v>
      </c>
      <c r="C18" s="4" t="s">
        <v>56</v>
      </c>
    </row>
    <row r="19" spans="2:3" ht="12.75" customHeight="1" x14ac:dyDescent="0.2">
      <c r="B19" s="3" t="s">
        <v>57</v>
      </c>
      <c r="C19" s="4" t="s">
        <v>58</v>
      </c>
    </row>
    <row r="20" spans="2:3" ht="12.75" customHeight="1" x14ac:dyDescent="0.2">
      <c r="B20" s="3" t="s">
        <v>59</v>
      </c>
      <c r="C20" s="4" t="s">
        <v>60</v>
      </c>
    </row>
    <row r="21" spans="2:3" ht="12.75" customHeight="1" x14ac:dyDescent="0.2">
      <c r="B21" s="6"/>
      <c r="C21" s="7"/>
    </row>
    <row r="22" spans="2:3" ht="12.75" customHeight="1" x14ac:dyDescent="0.2"/>
    <row r="23" spans="2:3" ht="12.75" customHeight="1" x14ac:dyDescent="0.2"/>
    <row r="24" spans="2:3" ht="12.75" customHeight="1" x14ac:dyDescent="0.2"/>
    <row r="25" spans="2:3" ht="12.75" customHeight="1" x14ac:dyDescent="0.2"/>
    <row r="26" spans="2:3" ht="12.75" customHeight="1" x14ac:dyDescent="0.2"/>
    <row r="27" spans="2:3" ht="12.75" customHeight="1" x14ac:dyDescent="0.2"/>
    <row r="28" spans="2:3" ht="12.75" customHeight="1" x14ac:dyDescent="0.2"/>
    <row r="29" spans="2:3" ht="12.75" customHeight="1" x14ac:dyDescent="0.2"/>
    <row r="30" spans="2:3" ht="12.75" customHeight="1" x14ac:dyDescent="0.2"/>
    <row r="31" spans="2:3" ht="12.75" customHeight="1" x14ac:dyDescent="0.2"/>
    <row r="32" spans="2: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C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AQ1000"/>
  <sheetViews>
    <sheetView showGridLines="0" topLeftCell="AN1" workbookViewId="0">
      <selection activeCell="BA7" sqref="BA7"/>
    </sheetView>
  </sheetViews>
  <sheetFormatPr baseColWidth="10" defaultColWidth="12.5703125" defaultRowHeight="15" customHeight="1" x14ac:dyDescent="0.2"/>
  <cols>
    <col min="1" max="1" width="3.85546875" customWidth="1"/>
    <col min="2" max="2" width="44.7109375" customWidth="1"/>
    <col min="3" max="3" width="30.7109375" hidden="1" customWidth="1"/>
    <col min="4" max="4" width="14.42578125" customWidth="1"/>
    <col min="5" max="5" width="11.42578125" customWidth="1"/>
    <col min="6" max="9" width="14.42578125" customWidth="1"/>
    <col min="10" max="10" width="14.28515625" customWidth="1"/>
    <col min="11" max="11" width="17.140625" customWidth="1"/>
    <col min="12" max="12" width="11.7109375" customWidth="1"/>
    <col min="13" max="14" width="14.42578125" customWidth="1"/>
    <col min="15" max="15" width="11.140625" customWidth="1"/>
    <col min="16" max="18" width="12.7109375" customWidth="1"/>
    <col min="19" max="20" width="13" customWidth="1"/>
    <col min="21" max="21" width="14.5703125" customWidth="1"/>
    <col min="22" max="22" width="13" customWidth="1"/>
    <col min="23" max="23" width="11.140625" customWidth="1"/>
    <col min="24" max="24" width="14" customWidth="1"/>
    <col min="25" max="26" width="12.28515625" customWidth="1"/>
    <col min="27" max="28" width="12.140625" customWidth="1"/>
    <col min="29" max="29" width="15.28515625" customWidth="1"/>
    <col min="30" max="30" width="12.140625" customWidth="1"/>
    <col min="31" max="31" width="14.42578125" customWidth="1"/>
    <col min="32" max="32" width="17" customWidth="1"/>
    <col min="33" max="33" width="12.42578125" customWidth="1"/>
    <col min="34" max="34" width="14.140625" customWidth="1"/>
    <col min="35" max="35" width="14" customWidth="1"/>
    <col min="36" max="36" width="12.28515625" customWidth="1"/>
    <col min="37" max="37" width="16.42578125" customWidth="1"/>
    <col min="38" max="38" width="15.42578125" customWidth="1"/>
    <col min="39" max="39" width="17.28515625" customWidth="1"/>
    <col min="40" max="40" width="16.5703125" customWidth="1"/>
    <col min="41" max="41" width="8.7109375" customWidth="1"/>
    <col min="42" max="42" width="40.5703125" customWidth="1"/>
    <col min="43" max="43" width="43.7109375" customWidth="1"/>
  </cols>
  <sheetData>
    <row r="1" spans="1:43" ht="12.75" customHeight="1" x14ac:dyDescent="0.2">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43" ht="12.75" customHeight="1" x14ac:dyDescent="0.2">
      <c r="A2" s="10"/>
      <c r="B2" s="11" t="s">
        <v>373</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3"/>
    </row>
    <row r="3" spans="1:43" ht="12.75" customHeight="1" x14ac:dyDescent="0.2">
      <c r="A3" s="10"/>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6"/>
    </row>
    <row r="4" spans="1:43" ht="12.75" customHeight="1" x14ac:dyDescent="0.2">
      <c r="A4" s="17"/>
      <c r="B4" s="203"/>
      <c r="C4" s="204"/>
      <c r="D4" s="205" t="s">
        <v>61</v>
      </c>
      <c r="E4" s="206"/>
      <c r="F4" s="206"/>
      <c r="G4" s="206"/>
      <c r="H4" s="206"/>
      <c r="I4" s="206"/>
      <c r="J4" s="206"/>
      <c r="K4" s="206"/>
      <c r="L4" s="206"/>
      <c r="M4" s="206"/>
      <c r="N4" s="206"/>
      <c r="O4" s="206"/>
      <c r="P4" s="206"/>
      <c r="Q4" s="206"/>
      <c r="R4" s="206"/>
      <c r="S4" s="206"/>
      <c r="T4" s="206"/>
      <c r="U4" s="206"/>
      <c r="V4" s="207"/>
      <c r="W4" s="208" t="s">
        <v>62</v>
      </c>
      <c r="X4" s="206"/>
      <c r="Y4" s="206"/>
      <c r="Z4" s="206"/>
      <c r="AA4" s="206"/>
      <c r="AB4" s="206"/>
      <c r="AC4" s="206"/>
      <c r="AD4" s="206"/>
      <c r="AE4" s="206"/>
      <c r="AF4" s="206"/>
      <c r="AG4" s="206"/>
      <c r="AH4" s="206"/>
      <c r="AI4" s="206"/>
      <c r="AJ4" s="206"/>
      <c r="AK4" s="206"/>
      <c r="AL4" s="206"/>
      <c r="AM4" s="207"/>
      <c r="AN4" s="18"/>
    </row>
    <row r="5" spans="1:43" ht="53.25" customHeight="1" x14ac:dyDescent="0.2">
      <c r="A5" s="17"/>
      <c r="B5" s="19" t="s">
        <v>63</v>
      </c>
      <c r="C5" s="19" t="s">
        <v>64</v>
      </c>
      <c r="D5" s="20" t="s">
        <v>65</v>
      </c>
      <c r="E5" s="21" t="s">
        <v>66</v>
      </c>
      <c r="F5" s="21" t="s">
        <v>67</v>
      </c>
      <c r="G5" s="21" t="s">
        <v>68</v>
      </c>
      <c r="H5" s="21" t="s">
        <v>69</v>
      </c>
      <c r="I5" s="21" t="s">
        <v>70</v>
      </c>
      <c r="J5" s="22" t="s">
        <v>71</v>
      </c>
      <c r="K5" s="23" t="s">
        <v>72</v>
      </c>
      <c r="L5" s="24" t="s">
        <v>73</v>
      </c>
      <c r="M5" s="21" t="s">
        <v>74</v>
      </c>
      <c r="N5" s="23" t="s">
        <v>75</v>
      </c>
      <c r="O5" s="24" t="s">
        <v>76</v>
      </c>
      <c r="P5" s="21" t="s">
        <v>77</v>
      </c>
      <c r="Q5" s="21" t="s">
        <v>78</v>
      </c>
      <c r="R5" s="21" t="s">
        <v>79</v>
      </c>
      <c r="S5" s="21" t="s">
        <v>80</v>
      </c>
      <c r="T5" s="21" t="s">
        <v>81</v>
      </c>
      <c r="U5" s="25" t="s">
        <v>82</v>
      </c>
      <c r="V5" s="23" t="s">
        <v>83</v>
      </c>
      <c r="W5" s="24" t="s">
        <v>84</v>
      </c>
      <c r="X5" s="21" t="s">
        <v>85</v>
      </c>
      <c r="Y5" s="21" t="s">
        <v>86</v>
      </c>
      <c r="Z5" s="21" t="s">
        <v>87</v>
      </c>
      <c r="AA5" s="21" t="s">
        <v>88</v>
      </c>
      <c r="AB5" s="21" t="s">
        <v>89</v>
      </c>
      <c r="AC5" s="22" t="s">
        <v>90</v>
      </c>
      <c r="AD5" s="23" t="s">
        <v>91</v>
      </c>
      <c r="AE5" s="24" t="s">
        <v>92</v>
      </c>
      <c r="AF5" s="21" t="s">
        <v>93</v>
      </c>
      <c r="AG5" s="23" t="s">
        <v>94</v>
      </c>
      <c r="AH5" s="24" t="s">
        <v>95</v>
      </c>
      <c r="AI5" s="21" t="s">
        <v>96</v>
      </c>
      <c r="AJ5" s="25" t="s">
        <v>97</v>
      </c>
      <c r="AK5" s="19" t="s">
        <v>98</v>
      </c>
      <c r="AL5" s="19" t="s">
        <v>99</v>
      </c>
      <c r="AM5" s="23" t="s">
        <v>100</v>
      </c>
      <c r="AN5" s="26" t="s">
        <v>101</v>
      </c>
      <c r="AP5" s="27" t="s">
        <v>102</v>
      </c>
      <c r="AQ5" s="27" t="s">
        <v>103</v>
      </c>
    </row>
    <row r="6" spans="1:43" ht="51" x14ac:dyDescent="0.2">
      <c r="A6" s="17"/>
      <c r="B6" s="28" t="s">
        <v>104</v>
      </c>
      <c r="C6" s="29" t="s">
        <v>105</v>
      </c>
      <c r="D6" s="30">
        <v>2</v>
      </c>
      <c r="E6" s="31">
        <v>4</v>
      </c>
      <c r="F6" s="32"/>
      <c r="G6" s="32"/>
      <c r="H6" s="32"/>
      <c r="I6" s="31">
        <v>1</v>
      </c>
      <c r="J6" s="33">
        <f t="shared" ref="J6:J25" si="0">(F6+G6+H6+I6)/4</f>
        <v>0.25</v>
      </c>
      <c r="K6" s="34">
        <f t="shared" ref="K6:K25" si="1">(D6+E6+J6)/3</f>
        <v>2.0833333333333335</v>
      </c>
      <c r="L6" s="35">
        <v>2</v>
      </c>
      <c r="M6" s="31">
        <v>1</v>
      </c>
      <c r="N6" s="34">
        <f t="shared" ref="N6:N25" si="2">(L6+M6)/2</f>
        <v>1.5</v>
      </c>
      <c r="O6" s="35">
        <v>3</v>
      </c>
      <c r="P6" s="31">
        <v>3</v>
      </c>
      <c r="Q6" s="32"/>
      <c r="R6" s="32"/>
      <c r="S6" s="32"/>
      <c r="T6" s="31">
        <v>1</v>
      </c>
      <c r="U6" s="33">
        <f t="shared" ref="U6:U25" si="3">(Q6+R6+S6+T6)/4</f>
        <v>0.25</v>
      </c>
      <c r="V6" s="34">
        <f t="shared" ref="V6:V25" si="4">(O6+P6+U6)/3</f>
        <v>2.0833333333333335</v>
      </c>
      <c r="W6" s="35">
        <v>2</v>
      </c>
      <c r="X6" s="31">
        <v>5</v>
      </c>
      <c r="Y6" s="32"/>
      <c r="Z6" s="32"/>
      <c r="AA6" s="32"/>
      <c r="AB6" s="31">
        <v>1</v>
      </c>
      <c r="AC6" s="33">
        <f t="shared" ref="AC6:AC25" si="5">(Y6+Z6+AA6+AB6)/4</f>
        <v>0.25</v>
      </c>
      <c r="AD6" s="34">
        <f t="shared" ref="AD6:AD25" si="6">(W6+X6+AC6)/3</f>
        <v>2.4166666666666665</v>
      </c>
      <c r="AE6" s="35">
        <v>2</v>
      </c>
      <c r="AF6" s="31">
        <v>1</v>
      </c>
      <c r="AG6" s="34">
        <f t="shared" ref="AG6:AG25" si="7">(AE6+AF6)/2</f>
        <v>1.5</v>
      </c>
      <c r="AH6" s="35">
        <v>1</v>
      </c>
      <c r="AI6" s="31">
        <v>1</v>
      </c>
      <c r="AJ6" s="34">
        <f t="shared" ref="AJ6:AJ25" si="8">(AH6+AI6)/2</f>
        <v>1</v>
      </c>
      <c r="AK6" s="36">
        <v>1</v>
      </c>
      <c r="AL6" s="37">
        <v>2</v>
      </c>
      <c r="AM6" s="38">
        <f t="shared" ref="AM6:AM25" si="9">(AK6+AL6)/2</f>
        <v>1.5</v>
      </c>
      <c r="AN6" s="39">
        <f t="shared" ref="AN6:AN25" si="10">K6+N6+V6+AD6+AG6+AJ6+AM6</f>
        <v>12.083333333333334</v>
      </c>
      <c r="AO6" s="1"/>
      <c r="AP6" s="40" t="s">
        <v>106</v>
      </c>
      <c r="AQ6" s="40" t="s">
        <v>107</v>
      </c>
    </row>
    <row r="7" spans="1:43" ht="102" x14ac:dyDescent="0.2">
      <c r="A7" s="17"/>
      <c r="B7" s="28" t="s">
        <v>108</v>
      </c>
      <c r="C7" s="29" t="s">
        <v>109</v>
      </c>
      <c r="D7" s="41">
        <v>2</v>
      </c>
      <c r="E7" s="42">
        <v>4</v>
      </c>
      <c r="F7" s="43"/>
      <c r="G7" s="43"/>
      <c r="H7" s="43"/>
      <c r="I7" s="42">
        <v>1</v>
      </c>
      <c r="J7" s="33">
        <f t="shared" si="0"/>
        <v>0.25</v>
      </c>
      <c r="K7" s="34">
        <f t="shared" si="1"/>
        <v>2.0833333333333335</v>
      </c>
      <c r="L7" s="44">
        <v>3</v>
      </c>
      <c r="M7" s="42">
        <v>2</v>
      </c>
      <c r="N7" s="34">
        <f t="shared" si="2"/>
        <v>2.5</v>
      </c>
      <c r="O7" s="44">
        <v>3</v>
      </c>
      <c r="P7" s="42">
        <v>4</v>
      </c>
      <c r="Q7" s="43"/>
      <c r="R7" s="43"/>
      <c r="S7" s="43"/>
      <c r="T7" s="42">
        <v>1</v>
      </c>
      <c r="U7" s="33">
        <f t="shared" si="3"/>
        <v>0.25</v>
      </c>
      <c r="V7" s="34">
        <f t="shared" si="4"/>
        <v>2.4166666666666665</v>
      </c>
      <c r="W7" s="44">
        <v>3</v>
      </c>
      <c r="X7" s="42">
        <v>5</v>
      </c>
      <c r="Y7" s="43"/>
      <c r="Z7" s="43"/>
      <c r="AA7" s="43"/>
      <c r="AB7" s="42">
        <v>1</v>
      </c>
      <c r="AC7" s="33">
        <f t="shared" si="5"/>
        <v>0.25</v>
      </c>
      <c r="AD7" s="34">
        <f t="shared" si="6"/>
        <v>2.75</v>
      </c>
      <c r="AE7" s="44">
        <v>1</v>
      </c>
      <c r="AF7" s="42">
        <v>1</v>
      </c>
      <c r="AG7" s="34">
        <f t="shared" si="7"/>
        <v>1</v>
      </c>
      <c r="AH7" s="44">
        <v>1</v>
      </c>
      <c r="AI7" s="42">
        <v>1</v>
      </c>
      <c r="AJ7" s="34">
        <f t="shared" si="8"/>
        <v>1</v>
      </c>
      <c r="AK7" s="45">
        <v>1</v>
      </c>
      <c r="AL7" s="46">
        <v>2</v>
      </c>
      <c r="AM7" s="38">
        <f t="shared" si="9"/>
        <v>1.5</v>
      </c>
      <c r="AN7" s="47">
        <f t="shared" si="10"/>
        <v>13.25</v>
      </c>
      <c r="AO7" s="1"/>
      <c r="AP7" s="40" t="s">
        <v>110</v>
      </c>
      <c r="AQ7" s="40" t="s">
        <v>111</v>
      </c>
    </row>
    <row r="8" spans="1:43" ht="140.25" x14ac:dyDescent="0.2">
      <c r="A8" s="17"/>
      <c r="B8" s="28" t="s">
        <v>112</v>
      </c>
      <c r="C8" s="29" t="s">
        <v>113</v>
      </c>
      <c r="D8" s="45">
        <v>2</v>
      </c>
      <c r="E8" s="42">
        <v>2</v>
      </c>
      <c r="F8" s="43"/>
      <c r="G8" s="43"/>
      <c r="H8" s="43"/>
      <c r="I8" s="42">
        <v>1</v>
      </c>
      <c r="J8" s="33">
        <f t="shared" si="0"/>
        <v>0.25</v>
      </c>
      <c r="K8" s="34">
        <f t="shared" si="1"/>
        <v>1.4166666666666667</v>
      </c>
      <c r="L8" s="45">
        <v>2</v>
      </c>
      <c r="M8" s="42">
        <v>1</v>
      </c>
      <c r="N8" s="34">
        <f t="shared" si="2"/>
        <v>1.5</v>
      </c>
      <c r="O8" s="45">
        <v>3</v>
      </c>
      <c r="P8" s="42">
        <v>1</v>
      </c>
      <c r="Q8" s="43"/>
      <c r="R8" s="43"/>
      <c r="S8" s="43"/>
      <c r="T8" s="42">
        <v>1</v>
      </c>
      <c r="U8" s="33">
        <f t="shared" si="3"/>
        <v>0.25</v>
      </c>
      <c r="V8" s="34">
        <f t="shared" si="4"/>
        <v>1.4166666666666667</v>
      </c>
      <c r="W8" s="45">
        <v>1</v>
      </c>
      <c r="X8" s="42">
        <v>1</v>
      </c>
      <c r="Y8" s="43"/>
      <c r="Z8" s="43"/>
      <c r="AA8" s="43"/>
      <c r="AB8" s="42">
        <v>1</v>
      </c>
      <c r="AC8" s="33">
        <f t="shared" si="5"/>
        <v>0.25</v>
      </c>
      <c r="AD8" s="34">
        <f t="shared" si="6"/>
        <v>0.75</v>
      </c>
      <c r="AE8" s="45">
        <v>3</v>
      </c>
      <c r="AF8" s="42">
        <v>1</v>
      </c>
      <c r="AG8" s="34">
        <f t="shared" si="7"/>
        <v>2</v>
      </c>
      <c r="AH8" s="45">
        <v>1</v>
      </c>
      <c r="AI8" s="42">
        <v>1</v>
      </c>
      <c r="AJ8" s="34">
        <f t="shared" si="8"/>
        <v>1</v>
      </c>
      <c r="AK8" s="45">
        <v>1</v>
      </c>
      <c r="AL8" s="46">
        <v>2</v>
      </c>
      <c r="AM8" s="38">
        <f t="shared" si="9"/>
        <v>1.5</v>
      </c>
      <c r="AN8" s="47">
        <f t="shared" si="10"/>
        <v>9.5833333333333339</v>
      </c>
      <c r="AO8" s="1"/>
      <c r="AP8" s="40" t="s">
        <v>114</v>
      </c>
      <c r="AQ8" s="40" t="s">
        <v>115</v>
      </c>
    </row>
    <row r="9" spans="1:43" ht="114.75" x14ac:dyDescent="0.2">
      <c r="A9" s="17"/>
      <c r="B9" s="28" t="s">
        <v>116</v>
      </c>
      <c r="C9" s="29" t="s">
        <v>117</v>
      </c>
      <c r="D9" s="41">
        <v>3</v>
      </c>
      <c r="E9" s="42">
        <v>2</v>
      </c>
      <c r="F9" s="43"/>
      <c r="G9" s="43"/>
      <c r="H9" s="43"/>
      <c r="I9" s="42">
        <v>1</v>
      </c>
      <c r="J9" s="33">
        <f t="shared" si="0"/>
        <v>0.25</v>
      </c>
      <c r="K9" s="34">
        <f t="shared" si="1"/>
        <v>1.75</v>
      </c>
      <c r="L9" s="44">
        <v>3</v>
      </c>
      <c r="M9" s="42">
        <v>3</v>
      </c>
      <c r="N9" s="34">
        <f t="shared" si="2"/>
        <v>3</v>
      </c>
      <c r="O9" s="44">
        <v>5</v>
      </c>
      <c r="P9" s="42">
        <v>3</v>
      </c>
      <c r="Q9" s="43"/>
      <c r="R9" s="43"/>
      <c r="S9" s="43"/>
      <c r="T9" s="42">
        <v>1</v>
      </c>
      <c r="U9" s="33">
        <f t="shared" si="3"/>
        <v>0.25</v>
      </c>
      <c r="V9" s="34">
        <f t="shared" si="4"/>
        <v>2.75</v>
      </c>
      <c r="W9" s="44">
        <v>1</v>
      </c>
      <c r="X9" s="42">
        <v>3</v>
      </c>
      <c r="Y9" s="43"/>
      <c r="Z9" s="43"/>
      <c r="AA9" s="43"/>
      <c r="AB9" s="42">
        <v>1</v>
      </c>
      <c r="AC9" s="33">
        <f t="shared" si="5"/>
        <v>0.25</v>
      </c>
      <c r="AD9" s="34">
        <f t="shared" si="6"/>
        <v>1.4166666666666667</v>
      </c>
      <c r="AE9" s="44">
        <v>2</v>
      </c>
      <c r="AF9" s="42">
        <v>1</v>
      </c>
      <c r="AG9" s="34">
        <f t="shared" si="7"/>
        <v>1.5</v>
      </c>
      <c r="AH9" s="44">
        <v>1</v>
      </c>
      <c r="AI9" s="42">
        <v>1</v>
      </c>
      <c r="AJ9" s="34">
        <f t="shared" si="8"/>
        <v>1</v>
      </c>
      <c r="AK9" s="45">
        <v>1</v>
      </c>
      <c r="AL9" s="42">
        <v>3</v>
      </c>
      <c r="AM9" s="38">
        <f t="shared" si="9"/>
        <v>2</v>
      </c>
      <c r="AN9" s="47">
        <f t="shared" si="10"/>
        <v>13.416666666666666</v>
      </c>
      <c r="AO9" s="1"/>
      <c r="AP9" s="48"/>
      <c r="AQ9" s="40" t="s">
        <v>118</v>
      </c>
    </row>
    <row r="10" spans="1:43" ht="102" x14ac:dyDescent="0.2">
      <c r="A10" s="17"/>
      <c r="B10" s="49" t="s">
        <v>119</v>
      </c>
      <c r="C10" s="29" t="s">
        <v>120</v>
      </c>
      <c r="D10" s="41">
        <v>3</v>
      </c>
      <c r="E10" s="42">
        <v>1</v>
      </c>
      <c r="F10" s="43"/>
      <c r="G10" s="43"/>
      <c r="H10" s="43"/>
      <c r="I10" s="42">
        <v>1</v>
      </c>
      <c r="J10" s="33">
        <f t="shared" si="0"/>
        <v>0.25</v>
      </c>
      <c r="K10" s="34">
        <f t="shared" si="1"/>
        <v>1.4166666666666667</v>
      </c>
      <c r="L10" s="44">
        <v>1</v>
      </c>
      <c r="M10" s="42">
        <v>4</v>
      </c>
      <c r="N10" s="34">
        <f t="shared" si="2"/>
        <v>2.5</v>
      </c>
      <c r="O10" s="44">
        <v>2</v>
      </c>
      <c r="P10" s="42">
        <v>1</v>
      </c>
      <c r="Q10" s="43"/>
      <c r="R10" s="43"/>
      <c r="S10" s="43"/>
      <c r="T10" s="42">
        <v>1</v>
      </c>
      <c r="U10" s="33">
        <f t="shared" si="3"/>
        <v>0.25</v>
      </c>
      <c r="V10" s="34">
        <f t="shared" si="4"/>
        <v>1.0833333333333333</v>
      </c>
      <c r="W10" s="44">
        <v>1</v>
      </c>
      <c r="X10" s="42">
        <v>1</v>
      </c>
      <c r="Y10" s="43"/>
      <c r="Z10" s="43"/>
      <c r="AA10" s="43"/>
      <c r="AB10" s="42">
        <v>1</v>
      </c>
      <c r="AC10" s="33">
        <f t="shared" si="5"/>
        <v>0.25</v>
      </c>
      <c r="AD10" s="34">
        <f t="shared" si="6"/>
        <v>0.75</v>
      </c>
      <c r="AE10" s="44">
        <v>3</v>
      </c>
      <c r="AF10" s="42">
        <v>2</v>
      </c>
      <c r="AG10" s="34">
        <f t="shared" si="7"/>
        <v>2.5</v>
      </c>
      <c r="AH10" s="44">
        <v>1</v>
      </c>
      <c r="AI10" s="42">
        <v>1</v>
      </c>
      <c r="AJ10" s="34">
        <f t="shared" si="8"/>
        <v>1</v>
      </c>
      <c r="AK10" s="45">
        <v>1</v>
      </c>
      <c r="AL10" s="46">
        <v>5</v>
      </c>
      <c r="AM10" s="38">
        <f t="shared" si="9"/>
        <v>3</v>
      </c>
      <c r="AN10" s="47">
        <f t="shared" si="10"/>
        <v>12.25</v>
      </c>
      <c r="AO10" s="1"/>
      <c r="AP10" s="1"/>
      <c r="AQ10" s="1"/>
    </row>
    <row r="11" spans="1:43" ht="76.5" x14ac:dyDescent="0.2">
      <c r="A11" s="8"/>
      <c r="B11" s="28" t="s">
        <v>121</v>
      </c>
      <c r="C11" s="29" t="s">
        <v>122</v>
      </c>
      <c r="D11" s="50">
        <v>3</v>
      </c>
      <c r="E11" s="51">
        <v>3</v>
      </c>
      <c r="F11" s="52"/>
      <c r="G11" s="52"/>
      <c r="H11" s="52"/>
      <c r="I11" s="51">
        <v>1</v>
      </c>
      <c r="J11" s="33">
        <f t="shared" si="0"/>
        <v>0.25</v>
      </c>
      <c r="K11" s="34">
        <f t="shared" si="1"/>
        <v>2.0833333333333335</v>
      </c>
      <c r="L11" s="45">
        <v>1</v>
      </c>
      <c r="M11" s="51">
        <v>2</v>
      </c>
      <c r="N11" s="34">
        <f t="shared" si="2"/>
        <v>1.5</v>
      </c>
      <c r="O11" s="45">
        <v>2</v>
      </c>
      <c r="P11" s="51">
        <v>3</v>
      </c>
      <c r="Q11" s="52"/>
      <c r="R11" s="52"/>
      <c r="S11" s="52"/>
      <c r="T11" s="51">
        <v>1</v>
      </c>
      <c r="U11" s="33">
        <f t="shared" si="3"/>
        <v>0.25</v>
      </c>
      <c r="V11" s="34">
        <f t="shared" si="4"/>
        <v>1.75</v>
      </c>
      <c r="W11" s="45">
        <v>2</v>
      </c>
      <c r="X11" s="51">
        <v>1</v>
      </c>
      <c r="Y11" s="52"/>
      <c r="Z11" s="52"/>
      <c r="AA11" s="52"/>
      <c r="AB11" s="51">
        <v>1</v>
      </c>
      <c r="AC11" s="33">
        <f t="shared" si="5"/>
        <v>0.25</v>
      </c>
      <c r="AD11" s="34">
        <f t="shared" si="6"/>
        <v>1.0833333333333333</v>
      </c>
      <c r="AE11" s="45">
        <v>3</v>
      </c>
      <c r="AF11" s="51">
        <v>1</v>
      </c>
      <c r="AG11" s="34">
        <f t="shared" si="7"/>
        <v>2</v>
      </c>
      <c r="AH11" s="45">
        <v>1</v>
      </c>
      <c r="AI11" s="51">
        <v>1</v>
      </c>
      <c r="AJ11" s="34">
        <f t="shared" si="8"/>
        <v>1</v>
      </c>
      <c r="AK11" s="45">
        <v>1</v>
      </c>
      <c r="AL11" s="53">
        <v>5</v>
      </c>
      <c r="AM11" s="38">
        <f t="shared" si="9"/>
        <v>3</v>
      </c>
      <c r="AN11" s="47">
        <f t="shared" si="10"/>
        <v>12.416666666666668</v>
      </c>
      <c r="AO11" s="1"/>
      <c r="AP11" s="1"/>
      <c r="AQ11" s="1"/>
    </row>
    <row r="12" spans="1:43" ht="89.25" x14ac:dyDescent="0.2">
      <c r="A12" s="8"/>
      <c r="B12" s="28" t="s">
        <v>123</v>
      </c>
      <c r="C12" s="29" t="s">
        <v>124</v>
      </c>
      <c r="D12" s="44">
        <v>3</v>
      </c>
      <c r="E12" s="42">
        <v>5</v>
      </c>
      <c r="F12" s="43"/>
      <c r="G12" s="43"/>
      <c r="H12" s="43"/>
      <c r="I12" s="42">
        <v>1</v>
      </c>
      <c r="J12" s="33">
        <f t="shared" si="0"/>
        <v>0.25</v>
      </c>
      <c r="K12" s="34">
        <f t="shared" si="1"/>
        <v>2.75</v>
      </c>
      <c r="L12" s="44">
        <v>1</v>
      </c>
      <c r="M12" s="42">
        <v>5</v>
      </c>
      <c r="N12" s="34">
        <f t="shared" si="2"/>
        <v>3</v>
      </c>
      <c r="O12" s="44">
        <v>2</v>
      </c>
      <c r="P12" s="42">
        <v>4</v>
      </c>
      <c r="Q12" s="43"/>
      <c r="R12" s="43"/>
      <c r="S12" s="43"/>
      <c r="T12" s="42">
        <v>1</v>
      </c>
      <c r="U12" s="33">
        <f t="shared" si="3"/>
        <v>0.25</v>
      </c>
      <c r="V12" s="34">
        <f t="shared" si="4"/>
        <v>2.0833333333333335</v>
      </c>
      <c r="W12" s="44">
        <v>2</v>
      </c>
      <c r="X12" s="42">
        <v>3</v>
      </c>
      <c r="Y12" s="43"/>
      <c r="Z12" s="43"/>
      <c r="AA12" s="43"/>
      <c r="AB12" s="42">
        <v>1</v>
      </c>
      <c r="AC12" s="33">
        <f t="shared" si="5"/>
        <v>0.25</v>
      </c>
      <c r="AD12" s="34">
        <f t="shared" si="6"/>
        <v>1.75</v>
      </c>
      <c r="AE12" s="44">
        <v>2</v>
      </c>
      <c r="AF12" s="42">
        <v>2</v>
      </c>
      <c r="AG12" s="34">
        <f t="shared" si="7"/>
        <v>2</v>
      </c>
      <c r="AH12" s="42">
        <v>1</v>
      </c>
      <c r="AI12" s="42">
        <v>1</v>
      </c>
      <c r="AJ12" s="34">
        <f t="shared" si="8"/>
        <v>1</v>
      </c>
      <c r="AK12" s="45">
        <v>1</v>
      </c>
      <c r="AL12" s="46">
        <v>3</v>
      </c>
      <c r="AM12" s="38">
        <f t="shared" si="9"/>
        <v>2</v>
      </c>
      <c r="AN12" s="47">
        <f t="shared" si="10"/>
        <v>14.583333333333334</v>
      </c>
      <c r="AO12" s="1"/>
      <c r="AP12" s="1"/>
      <c r="AQ12" s="1"/>
    </row>
    <row r="13" spans="1:43" ht="25.5" x14ac:dyDescent="0.2">
      <c r="A13" s="8"/>
      <c r="B13" s="28" t="s">
        <v>125</v>
      </c>
      <c r="C13" s="29" t="s">
        <v>126</v>
      </c>
      <c r="D13" s="41">
        <v>3</v>
      </c>
      <c r="E13" s="42">
        <v>5</v>
      </c>
      <c r="F13" s="43"/>
      <c r="G13" s="43"/>
      <c r="H13" s="43"/>
      <c r="I13" s="42">
        <v>1</v>
      </c>
      <c r="J13" s="33">
        <f t="shared" si="0"/>
        <v>0.25</v>
      </c>
      <c r="K13" s="34">
        <f t="shared" si="1"/>
        <v>2.75</v>
      </c>
      <c r="L13" s="44">
        <v>2</v>
      </c>
      <c r="M13" s="42">
        <v>3</v>
      </c>
      <c r="N13" s="34">
        <f t="shared" si="2"/>
        <v>2.5</v>
      </c>
      <c r="O13" s="44">
        <v>3</v>
      </c>
      <c r="P13" s="42">
        <v>2</v>
      </c>
      <c r="Q13" s="43"/>
      <c r="R13" s="43"/>
      <c r="S13" s="43"/>
      <c r="T13" s="42">
        <v>1</v>
      </c>
      <c r="U13" s="33">
        <f t="shared" si="3"/>
        <v>0.25</v>
      </c>
      <c r="V13" s="34">
        <f t="shared" si="4"/>
        <v>1.75</v>
      </c>
      <c r="W13" s="44">
        <v>1</v>
      </c>
      <c r="X13" s="42">
        <v>3</v>
      </c>
      <c r="Y13" s="43"/>
      <c r="Z13" s="43"/>
      <c r="AA13" s="43"/>
      <c r="AB13" s="42">
        <v>1</v>
      </c>
      <c r="AC13" s="33">
        <f t="shared" si="5"/>
        <v>0.25</v>
      </c>
      <c r="AD13" s="34">
        <f t="shared" si="6"/>
        <v>1.4166666666666667</v>
      </c>
      <c r="AE13" s="44">
        <v>2</v>
      </c>
      <c r="AF13" s="42">
        <v>1</v>
      </c>
      <c r="AG13" s="34">
        <f t="shared" si="7"/>
        <v>1.5</v>
      </c>
      <c r="AH13" s="44">
        <v>1</v>
      </c>
      <c r="AI13" s="42">
        <v>1</v>
      </c>
      <c r="AJ13" s="34">
        <f t="shared" si="8"/>
        <v>1</v>
      </c>
      <c r="AK13" s="45">
        <v>1</v>
      </c>
      <c r="AL13" s="46">
        <v>4</v>
      </c>
      <c r="AM13" s="38">
        <f t="shared" si="9"/>
        <v>2.5</v>
      </c>
      <c r="AN13" s="47">
        <f t="shared" si="10"/>
        <v>13.416666666666666</v>
      </c>
      <c r="AO13" s="1"/>
      <c r="AP13" s="1"/>
      <c r="AQ13" s="1"/>
    </row>
    <row r="14" spans="1:43" ht="63.75" x14ac:dyDescent="0.2">
      <c r="A14" s="8"/>
      <c r="B14" s="49" t="s">
        <v>127</v>
      </c>
      <c r="C14" s="29" t="s">
        <v>128</v>
      </c>
      <c r="D14" s="41">
        <v>3</v>
      </c>
      <c r="E14" s="42">
        <v>3</v>
      </c>
      <c r="F14" s="43"/>
      <c r="G14" s="43"/>
      <c r="H14" s="43"/>
      <c r="I14" s="42">
        <v>1</v>
      </c>
      <c r="J14" s="33">
        <f t="shared" si="0"/>
        <v>0.25</v>
      </c>
      <c r="K14" s="34">
        <f t="shared" si="1"/>
        <v>2.0833333333333335</v>
      </c>
      <c r="L14" s="44">
        <v>1</v>
      </c>
      <c r="M14" s="42">
        <v>2</v>
      </c>
      <c r="N14" s="34">
        <f t="shared" si="2"/>
        <v>1.5</v>
      </c>
      <c r="O14" s="44">
        <v>3</v>
      </c>
      <c r="P14" s="42">
        <v>4</v>
      </c>
      <c r="Q14" s="43"/>
      <c r="R14" s="43"/>
      <c r="S14" s="43"/>
      <c r="T14" s="42">
        <v>1</v>
      </c>
      <c r="U14" s="33">
        <f t="shared" si="3"/>
        <v>0.25</v>
      </c>
      <c r="V14" s="34">
        <f t="shared" si="4"/>
        <v>2.4166666666666665</v>
      </c>
      <c r="W14" s="44">
        <v>1</v>
      </c>
      <c r="X14" s="42">
        <v>1</v>
      </c>
      <c r="Y14" s="43"/>
      <c r="Z14" s="43"/>
      <c r="AA14" s="43"/>
      <c r="AB14" s="42">
        <v>1</v>
      </c>
      <c r="AC14" s="33">
        <f t="shared" si="5"/>
        <v>0.25</v>
      </c>
      <c r="AD14" s="34">
        <f t="shared" si="6"/>
        <v>0.75</v>
      </c>
      <c r="AE14" s="44">
        <v>1</v>
      </c>
      <c r="AF14" s="42">
        <v>4</v>
      </c>
      <c r="AG14" s="34">
        <f t="shared" si="7"/>
        <v>2.5</v>
      </c>
      <c r="AH14" s="44">
        <v>2</v>
      </c>
      <c r="AI14" s="42">
        <v>1</v>
      </c>
      <c r="AJ14" s="34">
        <f t="shared" si="8"/>
        <v>1.5</v>
      </c>
      <c r="AK14" s="45">
        <v>1</v>
      </c>
      <c r="AL14" s="46">
        <v>3</v>
      </c>
      <c r="AM14" s="38">
        <f t="shared" si="9"/>
        <v>2</v>
      </c>
      <c r="AN14" s="47">
        <f t="shared" si="10"/>
        <v>12.75</v>
      </c>
      <c r="AO14" s="1"/>
      <c r="AP14" s="1"/>
      <c r="AQ14" s="1"/>
    </row>
    <row r="15" spans="1:43" ht="89.25" x14ac:dyDescent="0.2">
      <c r="A15" s="8"/>
      <c r="B15" s="28" t="s">
        <v>129</v>
      </c>
      <c r="C15" s="29" t="s">
        <v>130</v>
      </c>
      <c r="D15" s="41">
        <v>3</v>
      </c>
      <c r="E15" s="42">
        <v>5</v>
      </c>
      <c r="F15" s="43"/>
      <c r="G15" s="43"/>
      <c r="H15" s="43"/>
      <c r="I15" s="42">
        <v>1</v>
      </c>
      <c r="J15" s="33">
        <f t="shared" si="0"/>
        <v>0.25</v>
      </c>
      <c r="K15" s="34">
        <f t="shared" si="1"/>
        <v>2.75</v>
      </c>
      <c r="L15" s="44">
        <v>2</v>
      </c>
      <c r="M15" s="42">
        <v>5</v>
      </c>
      <c r="N15" s="34">
        <f t="shared" si="2"/>
        <v>3.5</v>
      </c>
      <c r="O15" s="44">
        <v>4</v>
      </c>
      <c r="P15" s="42">
        <v>5</v>
      </c>
      <c r="Q15" s="43"/>
      <c r="R15" s="43"/>
      <c r="S15" s="43"/>
      <c r="T15" s="42">
        <v>1</v>
      </c>
      <c r="U15" s="33">
        <f t="shared" si="3"/>
        <v>0.25</v>
      </c>
      <c r="V15" s="34">
        <f t="shared" si="4"/>
        <v>3.0833333333333335</v>
      </c>
      <c r="W15" s="44">
        <v>2</v>
      </c>
      <c r="X15" s="42">
        <v>5</v>
      </c>
      <c r="Y15" s="43"/>
      <c r="Z15" s="43"/>
      <c r="AA15" s="43"/>
      <c r="AB15" s="42">
        <v>1</v>
      </c>
      <c r="AC15" s="33">
        <f t="shared" si="5"/>
        <v>0.25</v>
      </c>
      <c r="AD15" s="34">
        <f t="shared" si="6"/>
        <v>2.4166666666666665</v>
      </c>
      <c r="AE15" s="44">
        <v>2</v>
      </c>
      <c r="AF15" s="42">
        <v>4</v>
      </c>
      <c r="AG15" s="34">
        <f t="shared" si="7"/>
        <v>3</v>
      </c>
      <c r="AH15" s="44">
        <v>1</v>
      </c>
      <c r="AI15" s="42">
        <v>1</v>
      </c>
      <c r="AJ15" s="34">
        <f t="shared" si="8"/>
        <v>1</v>
      </c>
      <c r="AK15" s="45">
        <v>1</v>
      </c>
      <c r="AL15" s="46">
        <v>4</v>
      </c>
      <c r="AM15" s="38">
        <f t="shared" si="9"/>
        <v>2.5</v>
      </c>
      <c r="AN15" s="47">
        <f t="shared" si="10"/>
        <v>18.25</v>
      </c>
      <c r="AO15" s="1"/>
      <c r="AP15" s="1"/>
      <c r="AQ15" s="1"/>
    </row>
    <row r="16" spans="1:43" ht="178.5" x14ac:dyDescent="0.2">
      <c r="A16" s="8"/>
      <c r="B16" s="28" t="s">
        <v>131</v>
      </c>
      <c r="C16" s="29" t="s">
        <v>132</v>
      </c>
      <c r="D16" s="50">
        <v>2</v>
      </c>
      <c r="E16" s="51">
        <v>3</v>
      </c>
      <c r="F16" s="52"/>
      <c r="G16" s="52"/>
      <c r="H16" s="52"/>
      <c r="I16" s="51">
        <v>1</v>
      </c>
      <c r="J16" s="33">
        <f t="shared" si="0"/>
        <v>0.25</v>
      </c>
      <c r="K16" s="34">
        <f t="shared" si="1"/>
        <v>1.75</v>
      </c>
      <c r="L16" s="45">
        <v>2</v>
      </c>
      <c r="M16" s="51">
        <v>2</v>
      </c>
      <c r="N16" s="34">
        <f t="shared" si="2"/>
        <v>2</v>
      </c>
      <c r="O16" s="45">
        <v>3</v>
      </c>
      <c r="P16" s="51">
        <v>3</v>
      </c>
      <c r="Q16" s="52"/>
      <c r="R16" s="52"/>
      <c r="S16" s="52"/>
      <c r="T16" s="51">
        <v>1</v>
      </c>
      <c r="U16" s="33">
        <f t="shared" si="3"/>
        <v>0.25</v>
      </c>
      <c r="V16" s="34">
        <f t="shared" si="4"/>
        <v>2.0833333333333335</v>
      </c>
      <c r="W16" s="45">
        <v>2</v>
      </c>
      <c r="X16" s="51">
        <v>1</v>
      </c>
      <c r="Y16" s="52"/>
      <c r="Z16" s="52"/>
      <c r="AA16" s="52"/>
      <c r="AB16" s="51">
        <v>1</v>
      </c>
      <c r="AC16" s="33">
        <f t="shared" si="5"/>
        <v>0.25</v>
      </c>
      <c r="AD16" s="34">
        <f t="shared" si="6"/>
        <v>1.0833333333333333</v>
      </c>
      <c r="AE16" s="45">
        <v>1</v>
      </c>
      <c r="AF16" s="51">
        <v>1</v>
      </c>
      <c r="AG16" s="34">
        <f t="shared" si="7"/>
        <v>1</v>
      </c>
      <c r="AH16" s="45">
        <v>1</v>
      </c>
      <c r="AI16" s="51">
        <v>1</v>
      </c>
      <c r="AJ16" s="34">
        <f t="shared" si="8"/>
        <v>1</v>
      </c>
      <c r="AK16" s="45">
        <v>1</v>
      </c>
      <c r="AL16" s="53">
        <v>5</v>
      </c>
      <c r="AM16" s="38">
        <f t="shared" si="9"/>
        <v>3</v>
      </c>
      <c r="AN16" s="47">
        <f t="shared" si="10"/>
        <v>11.916666666666668</v>
      </c>
      <c r="AO16" s="1"/>
      <c r="AP16" s="1"/>
      <c r="AQ16" s="1"/>
    </row>
    <row r="17" spans="1:43" ht="89.25" x14ac:dyDescent="0.2">
      <c r="A17" s="8"/>
      <c r="B17" s="28" t="s">
        <v>133</v>
      </c>
      <c r="C17" s="29" t="s">
        <v>134</v>
      </c>
      <c r="D17" s="50">
        <v>2</v>
      </c>
      <c r="E17" s="42">
        <v>2</v>
      </c>
      <c r="F17" s="52"/>
      <c r="G17" s="52"/>
      <c r="H17" s="52"/>
      <c r="I17" s="51">
        <v>1</v>
      </c>
      <c r="J17" s="33">
        <f t="shared" si="0"/>
        <v>0.25</v>
      </c>
      <c r="K17" s="34">
        <f t="shared" si="1"/>
        <v>1.4166666666666667</v>
      </c>
      <c r="L17" s="45">
        <v>1</v>
      </c>
      <c r="M17" s="42">
        <v>5</v>
      </c>
      <c r="N17" s="34">
        <f t="shared" si="2"/>
        <v>3</v>
      </c>
      <c r="O17" s="45">
        <v>5</v>
      </c>
      <c r="P17" s="42">
        <v>5</v>
      </c>
      <c r="Q17" s="52"/>
      <c r="R17" s="52"/>
      <c r="S17" s="52"/>
      <c r="T17" s="51">
        <v>1</v>
      </c>
      <c r="U17" s="33">
        <f t="shared" si="3"/>
        <v>0.25</v>
      </c>
      <c r="V17" s="34">
        <f t="shared" si="4"/>
        <v>3.4166666666666665</v>
      </c>
      <c r="W17" s="45">
        <v>1</v>
      </c>
      <c r="X17" s="42">
        <v>1</v>
      </c>
      <c r="Y17" s="52"/>
      <c r="Z17" s="52"/>
      <c r="AA17" s="52"/>
      <c r="AB17" s="51">
        <v>1</v>
      </c>
      <c r="AC17" s="33">
        <f t="shared" si="5"/>
        <v>0.25</v>
      </c>
      <c r="AD17" s="34">
        <f t="shared" si="6"/>
        <v>0.75</v>
      </c>
      <c r="AE17" s="45">
        <v>2</v>
      </c>
      <c r="AF17" s="42">
        <v>3</v>
      </c>
      <c r="AG17" s="34">
        <f t="shared" si="7"/>
        <v>2.5</v>
      </c>
      <c r="AH17" s="45">
        <v>1</v>
      </c>
      <c r="AI17" s="42">
        <v>3</v>
      </c>
      <c r="AJ17" s="34">
        <f t="shared" si="8"/>
        <v>2</v>
      </c>
      <c r="AK17" s="45">
        <v>2</v>
      </c>
      <c r="AL17" s="42">
        <v>5</v>
      </c>
      <c r="AM17" s="38">
        <f t="shared" si="9"/>
        <v>3.5</v>
      </c>
      <c r="AN17" s="47">
        <f t="shared" si="10"/>
        <v>16.583333333333336</v>
      </c>
      <c r="AO17" s="1"/>
      <c r="AP17" s="1"/>
      <c r="AQ17" s="1"/>
    </row>
    <row r="18" spans="1:43" ht="25.5" x14ac:dyDescent="0.2">
      <c r="A18" s="8"/>
      <c r="B18" s="28" t="s">
        <v>135</v>
      </c>
      <c r="C18" s="29" t="s">
        <v>136</v>
      </c>
      <c r="D18" s="41">
        <v>3</v>
      </c>
      <c r="E18" s="54">
        <v>2</v>
      </c>
      <c r="F18" s="43"/>
      <c r="G18" s="43"/>
      <c r="H18" s="43"/>
      <c r="I18" s="42">
        <v>1</v>
      </c>
      <c r="J18" s="33">
        <f t="shared" si="0"/>
        <v>0.25</v>
      </c>
      <c r="K18" s="34">
        <f t="shared" si="1"/>
        <v>1.75</v>
      </c>
      <c r="L18" s="44">
        <v>1</v>
      </c>
      <c r="M18" s="42">
        <v>4</v>
      </c>
      <c r="N18" s="34">
        <f t="shared" si="2"/>
        <v>2.5</v>
      </c>
      <c r="O18" s="44">
        <v>2</v>
      </c>
      <c r="P18" s="42">
        <v>1</v>
      </c>
      <c r="Q18" s="43"/>
      <c r="R18" s="43"/>
      <c r="S18" s="43"/>
      <c r="T18" s="42">
        <v>1</v>
      </c>
      <c r="U18" s="33">
        <f t="shared" si="3"/>
        <v>0.25</v>
      </c>
      <c r="V18" s="34">
        <f t="shared" si="4"/>
        <v>1.0833333333333333</v>
      </c>
      <c r="W18" s="44">
        <v>1</v>
      </c>
      <c r="X18" s="42">
        <v>3</v>
      </c>
      <c r="Y18" s="43"/>
      <c r="Z18" s="43"/>
      <c r="AA18" s="43"/>
      <c r="AB18" s="42">
        <v>1</v>
      </c>
      <c r="AC18" s="33">
        <f t="shared" si="5"/>
        <v>0.25</v>
      </c>
      <c r="AD18" s="34">
        <f t="shared" si="6"/>
        <v>1.4166666666666667</v>
      </c>
      <c r="AE18" s="44">
        <v>1</v>
      </c>
      <c r="AF18" s="42">
        <v>5</v>
      </c>
      <c r="AG18" s="34">
        <f t="shared" si="7"/>
        <v>3</v>
      </c>
      <c r="AH18" s="44">
        <v>1</v>
      </c>
      <c r="AI18" s="42">
        <v>1</v>
      </c>
      <c r="AJ18" s="34">
        <f t="shared" si="8"/>
        <v>1</v>
      </c>
      <c r="AK18" s="45">
        <v>1</v>
      </c>
      <c r="AL18" s="46">
        <v>5</v>
      </c>
      <c r="AM18" s="38">
        <f t="shared" si="9"/>
        <v>3</v>
      </c>
      <c r="AN18" s="47">
        <f t="shared" si="10"/>
        <v>13.75</v>
      </c>
      <c r="AO18" s="1"/>
      <c r="AP18" s="1"/>
      <c r="AQ18" s="1"/>
    </row>
    <row r="19" spans="1:43" ht="38.25" x14ac:dyDescent="0.2">
      <c r="A19" s="8"/>
      <c r="B19" s="28" t="s">
        <v>137</v>
      </c>
      <c r="C19" s="29" t="s">
        <v>138</v>
      </c>
      <c r="D19" s="50">
        <v>2</v>
      </c>
      <c r="E19" s="42">
        <v>5</v>
      </c>
      <c r="F19" s="52"/>
      <c r="G19" s="52"/>
      <c r="H19" s="52"/>
      <c r="I19" s="51">
        <v>1</v>
      </c>
      <c r="J19" s="33">
        <f t="shared" si="0"/>
        <v>0.25</v>
      </c>
      <c r="K19" s="34">
        <f t="shared" si="1"/>
        <v>2.4166666666666665</v>
      </c>
      <c r="L19" s="55">
        <v>1</v>
      </c>
      <c r="M19" s="51">
        <v>5</v>
      </c>
      <c r="N19" s="34">
        <f t="shared" si="2"/>
        <v>3</v>
      </c>
      <c r="O19" s="45">
        <v>3</v>
      </c>
      <c r="P19" s="51">
        <v>5</v>
      </c>
      <c r="Q19" s="52"/>
      <c r="R19" s="52"/>
      <c r="S19" s="52"/>
      <c r="T19" s="51">
        <v>1</v>
      </c>
      <c r="U19" s="33">
        <f t="shared" si="3"/>
        <v>0.25</v>
      </c>
      <c r="V19" s="34">
        <f t="shared" si="4"/>
        <v>2.75</v>
      </c>
      <c r="W19" s="45">
        <v>1</v>
      </c>
      <c r="X19" s="51">
        <v>1</v>
      </c>
      <c r="Y19" s="52"/>
      <c r="Z19" s="52"/>
      <c r="AA19" s="52"/>
      <c r="AB19" s="51">
        <v>1</v>
      </c>
      <c r="AC19" s="33">
        <f t="shared" si="5"/>
        <v>0.25</v>
      </c>
      <c r="AD19" s="34">
        <f t="shared" si="6"/>
        <v>0.75</v>
      </c>
      <c r="AE19" s="45">
        <v>2</v>
      </c>
      <c r="AF19" s="51">
        <v>1</v>
      </c>
      <c r="AG19" s="34">
        <f t="shared" si="7"/>
        <v>1.5</v>
      </c>
      <c r="AH19" s="45">
        <v>1</v>
      </c>
      <c r="AI19" s="51">
        <v>1</v>
      </c>
      <c r="AJ19" s="34">
        <f t="shared" si="8"/>
        <v>1</v>
      </c>
      <c r="AK19" s="45">
        <v>1</v>
      </c>
      <c r="AL19" s="53">
        <v>2</v>
      </c>
      <c r="AM19" s="38">
        <f t="shared" si="9"/>
        <v>1.5</v>
      </c>
      <c r="AN19" s="47">
        <f t="shared" si="10"/>
        <v>12.916666666666666</v>
      </c>
      <c r="AO19" s="1"/>
      <c r="AP19" s="1"/>
      <c r="AQ19" s="1"/>
    </row>
    <row r="20" spans="1:43" ht="51" x14ac:dyDescent="0.2">
      <c r="A20" s="8"/>
      <c r="B20" s="28" t="s">
        <v>139</v>
      </c>
      <c r="C20" s="29" t="s">
        <v>140</v>
      </c>
      <c r="D20" s="41">
        <v>2</v>
      </c>
      <c r="E20" s="42">
        <v>1</v>
      </c>
      <c r="F20" s="43"/>
      <c r="G20" s="43"/>
      <c r="H20" s="43"/>
      <c r="I20" s="42">
        <v>1</v>
      </c>
      <c r="J20" s="33">
        <f t="shared" si="0"/>
        <v>0.25</v>
      </c>
      <c r="K20" s="34">
        <f t="shared" si="1"/>
        <v>1.0833333333333333</v>
      </c>
      <c r="L20" s="44">
        <v>1</v>
      </c>
      <c r="M20" s="42">
        <v>4</v>
      </c>
      <c r="N20" s="34">
        <f t="shared" si="2"/>
        <v>2.5</v>
      </c>
      <c r="O20" s="44">
        <v>2</v>
      </c>
      <c r="P20" s="42">
        <v>1</v>
      </c>
      <c r="Q20" s="43"/>
      <c r="R20" s="43"/>
      <c r="S20" s="43"/>
      <c r="T20" s="42">
        <v>1</v>
      </c>
      <c r="U20" s="33">
        <f t="shared" si="3"/>
        <v>0.25</v>
      </c>
      <c r="V20" s="34">
        <f t="shared" si="4"/>
        <v>1.0833333333333333</v>
      </c>
      <c r="W20" s="44">
        <v>1</v>
      </c>
      <c r="X20" s="42">
        <v>4</v>
      </c>
      <c r="Y20" s="43"/>
      <c r="Z20" s="43"/>
      <c r="AA20" s="43"/>
      <c r="AB20" s="42">
        <v>1</v>
      </c>
      <c r="AC20" s="33">
        <f t="shared" si="5"/>
        <v>0.25</v>
      </c>
      <c r="AD20" s="34">
        <f t="shared" si="6"/>
        <v>1.75</v>
      </c>
      <c r="AE20" s="44">
        <v>1</v>
      </c>
      <c r="AF20" s="42">
        <v>1</v>
      </c>
      <c r="AG20" s="34">
        <f t="shared" si="7"/>
        <v>1</v>
      </c>
      <c r="AH20" s="44">
        <v>1</v>
      </c>
      <c r="AI20" s="42">
        <v>1</v>
      </c>
      <c r="AJ20" s="34">
        <f t="shared" si="8"/>
        <v>1</v>
      </c>
      <c r="AK20" s="45">
        <v>1</v>
      </c>
      <c r="AL20" s="46">
        <v>1</v>
      </c>
      <c r="AM20" s="38">
        <f t="shared" si="9"/>
        <v>1</v>
      </c>
      <c r="AN20" s="47">
        <f t="shared" si="10"/>
        <v>9.4166666666666661</v>
      </c>
      <c r="AO20" s="1"/>
      <c r="AP20" s="1"/>
      <c r="AQ20" s="1"/>
    </row>
    <row r="21" spans="1:43" ht="15.75" customHeight="1" x14ac:dyDescent="0.2">
      <c r="A21" s="8"/>
      <c r="B21" s="49" t="s">
        <v>141</v>
      </c>
      <c r="C21" s="29" t="s">
        <v>142</v>
      </c>
      <c r="D21" s="41">
        <v>3</v>
      </c>
      <c r="E21" s="42">
        <v>4</v>
      </c>
      <c r="F21" s="43"/>
      <c r="G21" s="43"/>
      <c r="H21" s="43"/>
      <c r="I21" s="42">
        <v>1</v>
      </c>
      <c r="J21" s="33">
        <f t="shared" si="0"/>
        <v>0.25</v>
      </c>
      <c r="K21" s="34">
        <f t="shared" si="1"/>
        <v>2.4166666666666665</v>
      </c>
      <c r="L21" s="44">
        <v>3</v>
      </c>
      <c r="M21" s="42">
        <v>5</v>
      </c>
      <c r="N21" s="34">
        <f t="shared" si="2"/>
        <v>4</v>
      </c>
      <c r="O21" s="44">
        <v>2</v>
      </c>
      <c r="P21" s="42">
        <v>5</v>
      </c>
      <c r="Q21" s="43"/>
      <c r="R21" s="43"/>
      <c r="S21" s="43"/>
      <c r="T21" s="42">
        <v>1</v>
      </c>
      <c r="U21" s="33">
        <f t="shared" si="3"/>
        <v>0.25</v>
      </c>
      <c r="V21" s="34">
        <f t="shared" si="4"/>
        <v>2.4166666666666665</v>
      </c>
      <c r="W21" s="44">
        <v>1</v>
      </c>
      <c r="X21" s="42">
        <v>1</v>
      </c>
      <c r="Y21" s="43"/>
      <c r="Z21" s="43"/>
      <c r="AA21" s="43"/>
      <c r="AB21" s="42">
        <v>1</v>
      </c>
      <c r="AC21" s="33">
        <f t="shared" si="5"/>
        <v>0.25</v>
      </c>
      <c r="AD21" s="34">
        <f t="shared" si="6"/>
        <v>0.75</v>
      </c>
      <c r="AE21" s="44">
        <v>1</v>
      </c>
      <c r="AF21" s="42">
        <v>3</v>
      </c>
      <c r="AG21" s="34">
        <f t="shared" si="7"/>
        <v>2</v>
      </c>
      <c r="AH21" s="44">
        <v>1</v>
      </c>
      <c r="AI21" s="42">
        <v>1</v>
      </c>
      <c r="AJ21" s="34">
        <f t="shared" si="8"/>
        <v>1</v>
      </c>
      <c r="AK21" s="45">
        <v>2</v>
      </c>
      <c r="AL21" s="46">
        <v>2</v>
      </c>
      <c r="AM21" s="38">
        <f t="shared" si="9"/>
        <v>2</v>
      </c>
      <c r="AN21" s="47">
        <f t="shared" si="10"/>
        <v>14.583333333333332</v>
      </c>
      <c r="AO21" s="1"/>
      <c r="AP21" s="1"/>
      <c r="AQ21" s="1"/>
    </row>
    <row r="22" spans="1:43" ht="15.75" customHeight="1" x14ac:dyDescent="0.2">
      <c r="A22" s="8"/>
      <c r="B22" s="28" t="s">
        <v>143</v>
      </c>
      <c r="C22" s="29" t="s">
        <v>144</v>
      </c>
      <c r="D22" s="41">
        <v>2</v>
      </c>
      <c r="E22" s="42">
        <v>1</v>
      </c>
      <c r="F22" s="43"/>
      <c r="G22" s="43"/>
      <c r="H22" s="43"/>
      <c r="I22" s="42">
        <v>1</v>
      </c>
      <c r="J22" s="33">
        <f t="shared" si="0"/>
        <v>0.25</v>
      </c>
      <c r="K22" s="34">
        <f t="shared" si="1"/>
        <v>1.0833333333333333</v>
      </c>
      <c r="L22" s="44">
        <v>2</v>
      </c>
      <c r="M22" s="42">
        <v>1</v>
      </c>
      <c r="N22" s="34">
        <f t="shared" si="2"/>
        <v>1.5</v>
      </c>
      <c r="O22" s="44">
        <v>2</v>
      </c>
      <c r="P22" s="42">
        <v>1</v>
      </c>
      <c r="Q22" s="43"/>
      <c r="R22" s="43"/>
      <c r="S22" s="43"/>
      <c r="T22" s="42">
        <v>1</v>
      </c>
      <c r="U22" s="33">
        <f t="shared" si="3"/>
        <v>0.25</v>
      </c>
      <c r="V22" s="34">
        <f t="shared" si="4"/>
        <v>1.0833333333333333</v>
      </c>
      <c r="W22" s="44">
        <v>1</v>
      </c>
      <c r="X22" s="42">
        <v>1</v>
      </c>
      <c r="Y22" s="43"/>
      <c r="Z22" s="43"/>
      <c r="AA22" s="43"/>
      <c r="AB22" s="42">
        <v>1</v>
      </c>
      <c r="AC22" s="33">
        <f t="shared" si="5"/>
        <v>0.25</v>
      </c>
      <c r="AD22" s="34">
        <f t="shared" si="6"/>
        <v>0.75</v>
      </c>
      <c r="AE22" s="44">
        <v>2</v>
      </c>
      <c r="AF22" s="42">
        <v>1</v>
      </c>
      <c r="AG22" s="34">
        <f t="shared" si="7"/>
        <v>1.5</v>
      </c>
      <c r="AH22" s="44">
        <v>1</v>
      </c>
      <c r="AI22" s="42">
        <v>1</v>
      </c>
      <c r="AJ22" s="34">
        <f t="shared" si="8"/>
        <v>1</v>
      </c>
      <c r="AK22" s="45">
        <v>1</v>
      </c>
      <c r="AL22" s="46">
        <v>1</v>
      </c>
      <c r="AM22" s="38">
        <f t="shared" si="9"/>
        <v>1</v>
      </c>
      <c r="AN22" s="47">
        <f t="shared" si="10"/>
        <v>7.9166666666666661</v>
      </c>
      <c r="AO22" s="1"/>
      <c r="AP22" s="1"/>
      <c r="AQ22" s="1"/>
    </row>
    <row r="23" spans="1:43" ht="15.75" customHeight="1" x14ac:dyDescent="0.2">
      <c r="A23" s="8"/>
      <c r="B23" s="28" t="s">
        <v>145</v>
      </c>
      <c r="C23" s="29" t="s">
        <v>146</v>
      </c>
      <c r="D23" s="41">
        <v>2</v>
      </c>
      <c r="E23" s="42">
        <v>1</v>
      </c>
      <c r="F23" s="43"/>
      <c r="G23" s="43"/>
      <c r="H23" s="43"/>
      <c r="I23" s="42">
        <v>1</v>
      </c>
      <c r="J23" s="33">
        <f t="shared" si="0"/>
        <v>0.25</v>
      </c>
      <c r="K23" s="34">
        <f t="shared" si="1"/>
        <v>1.0833333333333333</v>
      </c>
      <c r="L23" s="44">
        <v>2</v>
      </c>
      <c r="M23" s="42">
        <v>1</v>
      </c>
      <c r="N23" s="34">
        <f t="shared" si="2"/>
        <v>1.5</v>
      </c>
      <c r="O23" s="44">
        <v>2</v>
      </c>
      <c r="P23" s="42">
        <v>1</v>
      </c>
      <c r="Q23" s="43"/>
      <c r="R23" s="43"/>
      <c r="S23" s="43"/>
      <c r="T23" s="42">
        <v>1</v>
      </c>
      <c r="U23" s="33">
        <f t="shared" si="3"/>
        <v>0.25</v>
      </c>
      <c r="V23" s="34">
        <f t="shared" si="4"/>
        <v>1.0833333333333333</v>
      </c>
      <c r="W23" s="44">
        <v>1</v>
      </c>
      <c r="X23" s="42">
        <v>1</v>
      </c>
      <c r="Y23" s="43"/>
      <c r="Z23" s="43"/>
      <c r="AA23" s="43"/>
      <c r="AB23" s="42">
        <v>1</v>
      </c>
      <c r="AC23" s="33">
        <f t="shared" si="5"/>
        <v>0.25</v>
      </c>
      <c r="AD23" s="34">
        <f t="shared" si="6"/>
        <v>0.75</v>
      </c>
      <c r="AE23" s="44">
        <v>1</v>
      </c>
      <c r="AF23" s="42">
        <v>4</v>
      </c>
      <c r="AG23" s="34">
        <f t="shared" si="7"/>
        <v>2.5</v>
      </c>
      <c r="AH23" s="44">
        <v>1</v>
      </c>
      <c r="AI23" s="42">
        <v>1</v>
      </c>
      <c r="AJ23" s="34">
        <f t="shared" si="8"/>
        <v>1</v>
      </c>
      <c r="AK23" s="45">
        <v>1</v>
      </c>
      <c r="AL23" s="46">
        <v>5</v>
      </c>
      <c r="AM23" s="38">
        <f t="shared" si="9"/>
        <v>3</v>
      </c>
      <c r="AN23" s="47">
        <f t="shared" si="10"/>
        <v>10.916666666666666</v>
      </c>
      <c r="AO23" s="1"/>
      <c r="AP23" s="1"/>
      <c r="AQ23" s="1"/>
    </row>
    <row r="24" spans="1:43" ht="102" x14ac:dyDescent="0.2">
      <c r="A24" s="8"/>
      <c r="B24" s="28" t="s">
        <v>147</v>
      </c>
      <c r="C24" s="29" t="s">
        <v>148</v>
      </c>
      <c r="D24" s="41">
        <v>2</v>
      </c>
      <c r="E24" s="42">
        <v>5</v>
      </c>
      <c r="F24" s="43"/>
      <c r="G24" s="43"/>
      <c r="H24" s="43"/>
      <c r="I24" s="42">
        <v>1</v>
      </c>
      <c r="J24" s="33">
        <f t="shared" si="0"/>
        <v>0.25</v>
      </c>
      <c r="K24" s="34">
        <f t="shared" si="1"/>
        <v>2.4166666666666665</v>
      </c>
      <c r="L24" s="44">
        <v>2</v>
      </c>
      <c r="M24" s="42">
        <v>2</v>
      </c>
      <c r="N24" s="34">
        <f t="shared" si="2"/>
        <v>2</v>
      </c>
      <c r="O24" s="44">
        <v>3</v>
      </c>
      <c r="P24" s="42">
        <v>5</v>
      </c>
      <c r="Q24" s="43"/>
      <c r="R24" s="43"/>
      <c r="S24" s="43"/>
      <c r="T24" s="42">
        <v>1</v>
      </c>
      <c r="U24" s="33">
        <f t="shared" si="3"/>
        <v>0.25</v>
      </c>
      <c r="V24" s="34">
        <f t="shared" si="4"/>
        <v>2.75</v>
      </c>
      <c r="W24" s="44">
        <v>1</v>
      </c>
      <c r="X24" s="42">
        <v>1</v>
      </c>
      <c r="Y24" s="43"/>
      <c r="Z24" s="43"/>
      <c r="AA24" s="43"/>
      <c r="AB24" s="42">
        <v>1</v>
      </c>
      <c r="AC24" s="33">
        <f t="shared" si="5"/>
        <v>0.25</v>
      </c>
      <c r="AD24" s="34">
        <f t="shared" si="6"/>
        <v>0.75</v>
      </c>
      <c r="AE24" s="44">
        <v>1</v>
      </c>
      <c r="AF24" s="42">
        <v>5</v>
      </c>
      <c r="AG24" s="34">
        <f t="shared" si="7"/>
        <v>3</v>
      </c>
      <c r="AH24" s="44">
        <v>1</v>
      </c>
      <c r="AI24" s="42">
        <v>1</v>
      </c>
      <c r="AJ24" s="34">
        <f t="shared" si="8"/>
        <v>1</v>
      </c>
      <c r="AK24" s="45">
        <v>1</v>
      </c>
      <c r="AL24" s="42">
        <v>4</v>
      </c>
      <c r="AM24" s="38">
        <f t="shared" si="9"/>
        <v>2.5</v>
      </c>
      <c r="AN24" s="47">
        <f t="shared" si="10"/>
        <v>14.416666666666666</v>
      </c>
      <c r="AO24" s="1"/>
      <c r="AP24" s="1"/>
      <c r="AQ24" s="1"/>
    </row>
    <row r="25" spans="1:43" ht="51" x14ac:dyDescent="0.2">
      <c r="A25" s="8"/>
      <c r="B25" s="56" t="s">
        <v>149</v>
      </c>
      <c r="C25" s="57" t="s">
        <v>150</v>
      </c>
      <c r="D25" s="58">
        <v>1</v>
      </c>
      <c r="E25" s="42">
        <v>2</v>
      </c>
      <c r="F25" s="59"/>
      <c r="G25" s="59"/>
      <c r="H25" s="59"/>
      <c r="I25" s="60">
        <v>1</v>
      </c>
      <c r="J25" s="33">
        <f t="shared" si="0"/>
        <v>0.25</v>
      </c>
      <c r="K25" s="34">
        <f t="shared" si="1"/>
        <v>1.0833333333333333</v>
      </c>
      <c r="L25" s="61">
        <v>1</v>
      </c>
      <c r="M25" s="42">
        <v>3</v>
      </c>
      <c r="N25" s="34">
        <f t="shared" si="2"/>
        <v>2</v>
      </c>
      <c r="O25" s="61">
        <v>1</v>
      </c>
      <c r="P25" s="42">
        <v>1</v>
      </c>
      <c r="Q25" s="59"/>
      <c r="R25" s="59"/>
      <c r="S25" s="59"/>
      <c r="T25" s="60">
        <v>1</v>
      </c>
      <c r="U25" s="33">
        <f t="shared" si="3"/>
        <v>0.25</v>
      </c>
      <c r="V25" s="34">
        <f t="shared" si="4"/>
        <v>0.75</v>
      </c>
      <c r="W25" s="61">
        <v>1</v>
      </c>
      <c r="X25" s="42">
        <v>1</v>
      </c>
      <c r="Y25" s="59"/>
      <c r="Z25" s="59"/>
      <c r="AA25" s="59"/>
      <c r="AB25" s="60">
        <v>1</v>
      </c>
      <c r="AC25" s="33">
        <f t="shared" si="5"/>
        <v>0.25</v>
      </c>
      <c r="AD25" s="34">
        <f t="shared" si="6"/>
        <v>0.75</v>
      </c>
      <c r="AE25" s="61">
        <v>1</v>
      </c>
      <c r="AF25" s="42">
        <v>1</v>
      </c>
      <c r="AG25" s="34">
        <f t="shared" si="7"/>
        <v>1</v>
      </c>
      <c r="AH25" s="61">
        <v>1</v>
      </c>
      <c r="AI25" s="42">
        <v>1</v>
      </c>
      <c r="AJ25" s="34">
        <f t="shared" si="8"/>
        <v>1</v>
      </c>
      <c r="AK25" s="62">
        <v>1</v>
      </c>
      <c r="AL25" s="42">
        <v>1</v>
      </c>
      <c r="AM25" s="38">
        <f t="shared" si="9"/>
        <v>1</v>
      </c>
      <c r="AN25" s="63">
        <f t="shared" si="10"/>
        <v>7.583333333333333</v>
      </c>
      <c r="AO25" s="1"/>
      <c r="AP25" s="1"/>
      <c r="AQ25" s="1"/>
    </row>
    <row r="26" spans="1:43" ht="12.75" customHeight="1" x14ac:dyDescent="0.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43" ht="12.75" customHeight="1" x14ac:dyDescent="0.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43" ht="12.75" customHeight="1" x14ac:dyDescent="0.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43" ht="12.75" customHeight="1" x14ac:dyDescent="0.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43" ht="12.75" customHeight="1" x14ac:dyDescent="0.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43" ht="12.75" customHeight="1" x14ac:dyDescent="0.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43" ht="12.75" customHeight="1" x14ac:dyDescent="0.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ht="12.75" customHeight="1" x14ac:dyDescent="0.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ht="12.75" customHeight="1" x14ac:dyDescent="0.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ht="12.75" customHeight="1" x14ac:dyDescent="0.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ht="12.75" customHeight="1" x14ac:dyDescent="0.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1:37" ht="12.75" customHeight="1" x14ac:dyDescent="0.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2.75" customHeight="1" x14ac:dyDescent="0.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1:37" ht="12.75" customHeight="1" x14ac:dyDescent="0.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12.75" customHeight="1" x14ac:dyDescent="0.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2.75" customHeight="1" x14ac:dyDescent="0.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1:37" ht="12.75" customHeight="1" x14ac:dyDescent="0.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1:37" ht="12.75" customHeight="1" x14ac:dyDescent="0.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2.75" customHeight="1" x14ac:dyDescent="0.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2.75" customHeight="1" x14ac:dyDescent="0.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1:37" ht="12.75" customHeight="1" x14ac:dyDescent="0.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1:37" ht="12.75" customHeight="1" x14ac:dyDescent="0.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1:37" ht="12.75" customHeight="1" x14ac:dyDescent="0.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1:37" ht="12.75" customHeight="1" x14ac:dyDescent="0.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1:37" ht="12.75" customHeight="1" x14ac:dyDescent="0.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37" ht="12.75" customHeight="1" x14ac:dyDescent="0.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7" ht="12.75" customHeight="1" x14ac:dyDescent="0.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ht="12.75" customHeight="1" x14ac:dyDescent="0.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1:37" ht="12.75" customHeight="1" x14ac:dyDescent="0.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1:37" ht="12.75" customHeight="1" x14ac:dyDescent="0.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1:37" ht="12.75" customHeight="1" x14ac:dyDescent="0.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7" ht="12.75" customHeight="1" x14ac:dyDescent="0.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ht="12.75" customHeight="1" x14ac:dyDescent="0.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ht="12.75" customHeight="1" x14ac:dyDescent="0.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1:37" ht="12.75" customHeight="1" x14ac:dyDescent="0.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1:37" ht="12.75" customHeight="1" x14ac:dyDescent="0.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1:37" ht="12.75" customHeight="1" x14ac:dyDescent="0.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ht="12.75" customHeight="1" x14ac:dyDescent="0.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ht="12.75" customHeight="1" x14ac:dyDescent="0.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ht="12.75" customHeight="1" x14ac:dyDescent="0.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ht="12.75" customHeight="1" x14ac:dyDescent="0.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ht="12.75" customHeight="1" x14ac:dyDescent="0.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1:37" ht="12.75" customHeight="1" x14ac:dyDescent="0.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ht="12.75" customHeight="1" x14ac:dyDescent="0.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1:37" ht="12.75" customHeight="1" x14ac:dyDescent="0.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1:37" ht="12.75" customHeight="1" x14ac:dyDescent="0.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1:37" ht="12.75" customHeight="1" x14ac:dyDescent="0.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1:37" ht="12.75" customHeight="1" x14ac:dyDescent="0.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1:37" ht="12.75" customHeight="1" x14ac:dyDescent="0.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1:37" ht="12.75" customHeight="1" x14ac:dyDescent="0.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1:37" ht="12.75" customHeight="1" x14ac:dyDescent="0.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1:37" ht="12.75" customHeight="1" x14ac:dyDescent="0.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1:37" ht="12.75" customHeight="1" x14ac:dyDescent="0.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1:37" ht="12.75" customHeight="1" x14ac:dyDescent="0.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1:37" ht="12.75" customHeight="1" x14ac:dyDescent="0.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1:37" ht="12.75" customHeight="1" x14ac:dyDescent="0.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1:37" ht="12.75" customHeight="1" x14ac:dyDescent="0.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1:37" ht="12.75" customHeight="1" x14ac:dyDescent="0.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1:37" ht="12.75" customHeight="1" x14ac:dyDescent="0.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1:37" ht="12.75" customHeight="1" x14ac:dyDescent="0.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1:37" ht="12.75" customHeight="1" x14ac:dyDescent="0.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1:37" ht="12.75" customHeight="1" x14ac:dyDescent="0.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1:37" ht="12.75" customHeight="1" x14ac:dyDescent="0.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1:37" ht="12.75" customHeight="1" x14ac:dyDescent="0.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1:37" ht="12.75" customHeight="1" x14ac:dyDescent="0.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1:37" ht="12.75" customHeight="1" x14ac:dyDescent="0.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1:37" ht="12.75" customHeight="1" x14ac:dyDescent="0.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1:37" ht="12.75" customHeight="1" x14ac:dyDescent="0.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1:37" ht="12.75" customHeight="1" x14ac:dyDescent="0.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1:37" ht="12.75" customHeight="1" x14ac:dyDescent="0.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1:37" ht="12.75" customHeight="1" x14ac:dyDescent="0.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1:37" ht="12.75" customHeight="1" x14ac:dyDescent="0.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1:37" ht="12.75" customHeight="1" x14ac:dyDescent="0.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1:37" ht="12.75" customHeight="1" x14ac:dyDescent="0.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1:37" ht="12.75" customHeight="1" x14ac:dyDescent="0.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1:37" ht="12.75" customHeight="1" x14ac:dyDescent="0.2">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1:37" ht="12.75" customHeight="1" x14ac:dyDescent="0.2">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1:37" ht="12.75" customHeight="1" x14ac:dyDescent="0.2">
      <c r="A103" s="8"/>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1:37" ht="12.75" customHeight="1" x14ac:dyDescent="0.2">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1:37" ht="12.75" customHeight="1" x14ac:dyDescent="0.2">
      <c r="A105" s="8"/>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1:37" ht="12.75" customHeight="1" x14ac:dyDescent="0.2">
      <c r="A106" s="8"/>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1:37" ht="12.75" customHeight="1" x14ac:dyDescent="0.2">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1:37" ht="12.75" customHeight="1" x14ac:dyDescent="0.2">
      <c r="A108" s="8"/>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1:37" ht="12.75" customHeight="1" x14ac:dyDescent="0.2">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1:37" ht="12.75" customHeight="1" x14ac:dyDescent="0.2">
      <c r="A110" s="8"/>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1:37" ht="12.75" customHeight="1" x14ac:dyDescent="0.2">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1:37" ht="12.75" customHeight="1" x14ac:dyDescent="0.2">
      <c r="A112" s="8"/>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1:37" ht="12.75" customHeight="1" x14ac:dyDescent="0.2">
      <c r="A113" s="8"/>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1:37" ht="12.75" customHeight="1" x14ac:dyDescent="0.2">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1:37" ht="12.75" customHeight="1" x14ac:dyDescent="0.2">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1:37" ht="12.75" customHeight="1" x14ac:dyDescent="0.2">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1:37" ht="12.75" customHeight="1" x14ac:dyDescent="0.2">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1:37" ht="12.75" customHeight="1" x14ac:dyDescent="0.2">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ht="12.75" customHeight="1" x14ac:dyDescent="0.2">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1:37" ht="12.75" customHeight="1" x14ac:dyDescent="0.2">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1:37" ht="12.75" customHeight="1" x14ac:dyDescent="0.2">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1:37" ht="12.75" customHeight="1" x14ac:dyDescent="0.2">
      <c r="A122" s="8"/>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1:37" ht="12.75" customHeight="1" x14ac:dyDescent="0.2">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1:37" ht="12.75" customHeight="1" x14ac:dyDescent="0.2">
      <c r="A124" s="8"/>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1:37" ht="12.75" customHeight="1" x14ac:dyDescent="0.2">
      <c r="A125" s="8"/>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1:37" ht="12.75" customHeight="1" x14ac:dyDescent="0.2">
      <c r="A126" s="8"/>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1:37" ht="12.75" customHeight="1" x14ac:dyDescent="0.2">
      <c r="A127" s="8"/>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1:37" ht="12.75" customHeight="1" x14ac:dyDescent="0.2">
      <c r="A128" s="8"/>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1:37" ht="12.75" customHeight="1" x14ac:dyDescent="0.2">
      <c r="A129" s="8"/>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1:37" ht="12.75" customHeight="1" x14ac:dyDescent="0.2">
      <c r="A130" s="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1:37" ht="12.75" customHeight="1" x14ac:dyDescent="0.2">
      <c r="A131" s="8"/>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1:37" ht="12.75" customHeight="1" x14ac:dyDescent="0.2">
      <c r="A132" s="8"/>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1:37" ht="12.75" customHeight="1" x14ac:dyDescent="0.2">
      <c r="A133" s="8"/>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1:37" ht="12.75" customHeight="1" x14ac:dyDescent="0.2">
      <c r="A134" s="8"/>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1:37" ht="12.75" customHeight="1" x14ac:dyDescent="0.2">
      <c r="A135" s="8"/>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1:37" ht="12.75" customHeight="1" x14ac:dyDescent="0.2">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1:37" ht="12.75" customHeight="1" x14ac:dyDescent="0.2">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1:37" ht="12.75" customHeight="1" x14ac:dyDescent="0.2">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1:37" ht="12.75" customHeight="1" x14ac:dyDescent="0.2">
      <c r="A139" s="8"/>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1:37" ht="12.75" customHeight="1" x14ac:dyDescent="0.2">
      <c r="A140" s="8"/>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1:37" ht="12.75" customHeight="1" x14ac:dyDescent="0.2">
      <c r="A141" s="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1:37" ht="12.75" customHeight="1" x14ac:dyDescent="0.2">
      <c r="A142" s="8"/>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1:37" ht="12.75" customHeight="1" x14ac:dyDescent="0.2">
      <c r="A143" s="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1:37" ht="12.75" customHeight="1" x14ac:dyDescent="0.2">
      <c r="A144" s="8"/>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1:37" ht="12.75" customHeight="1" x14ac:dyDescent="0.2">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1:37" ht="12.75" customHeight="1" x14ac:dyDescent="0.2">
      <c r="A146" s="8"/>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1:37" ht="12.75" customHeight="1" x14ac:dyDescent="0.2">
      <c r="A147" s="8"/>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1:37" ht="12.75" customHeight="1" x14ac:dyDescent="0.2">
      <c r="A148" s="8"/>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1:37" ht="12.75" customHeight="1" x14ac:dyDescent="0.2">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1:37" ht="12.75" customHeight="1" x14ac:dyDescent="0.2">
      <c r="A150" s="8"/>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1:37" ht="12.75" customHeight="1" x14ac:dyDescent="0.2">
      <c r="A151" s="8"/>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1:37" ht="12.75" customHeight="1" x14ac:dyDescent="0.2">
      <c r="A152" s="8"/>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1:37" ht="12.75" customHeight="1" x14ac:dyDescent="0.2">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1:37" ht="12.75" customHeight="1" x14ac:dyDescent="0.2">
      <c r="A154" s="8"/>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1:37" ht="12.75" customHeight="1" x14ac:dyDescent="0.2">
      <c r="A155" s="8"/>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1:37" ht="12.75" customHeight="1" x14ac:dyDescent="0.2">
      <c r="A156" s="8"/>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1:37" ht="12.75" customHeight="1" x14ac:dyDescent="0.2">
      <c r="A157" s="8"/>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1:37" ht="12.75" customHeight="1" x14ac:dyDescent="0.2">
      <c r="A158" s="8"/>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1:37" ht="12.75" customHeight="1" x14ac:dyDescent="0.2">
      <c r="A159" s="8"/>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1:37" ht="12.75" customHeight="1" x14ac:dyDescent="0.2">
      <c r="A160" s="8"/>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1:37" ht="12.75" customHeight="1" x14ac:dyDescent="0.2">
      <c r="A161" s="8"/>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1:37" ht="12.75" customHeight="1" x14ac:dyDescent="0.2">
      <c r="A162" s="8"/>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1:37" ht="12.75" customHeight="1" x14ac:dyDescent="0.2">
      <c r="A163" s="8"/>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1:37" ht="12.75" customHeight="1" x14ac:dyDescent="0.2">
      <c r="A164" s="8"/>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1:37" ht="12.75" customHeight="1" x14ac:dyDescent="0.2">
      <c r="A165" s="8"/>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1:37" ht="12.75" customHeight="1" x14ac:dyDescent="0.2">
      <c r="A166" s="8"/>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1:37" ht="12.75" customHeight="1" x14ac:dyDescent="0.2">
      <c r="A167" s="8"/>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1:37" ht="12.75" customHeight="1" x14ac:dyDescent="0.2">
      <c r="A168" s="8"/>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1:37" ht="12.75" customHeight="1" x14ac:dyDescent="0.2">
      <c r="A169" s="8"/>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1:37" ht="12.75" customHeight="1" x14ac:dyDescent="0.2">
      <c r="A170" s="8"/>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1:37" ht="12.75" customHeight="1" x14ac:dyDescent="0.2">
      <c r="A171" s="8"/>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1:37" ht="12.75" customHeight="1" x14ac:dyDescent="0.2">
      <c r="A172" s="8"/>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1:37" ht="12.75" customHeight="1" x14ac:dyDescent="0.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1:37" ht="12.75" customHeight="1" x14ac:dyDescent="0.2">
      <c r="A174" s="8"/>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1:37" ht="12.75" customHeight="1" x14ac:dyDescent="0.2">
      <c r="A175" s="8"/>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1:37" ht="12.75" customHeight="1" x14ac:dyDescent="0.2">
      <c r="A176" s="8"/>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1:37" ht="12.75" customHeight="1" x14ac:dyDescent="0.2">
      <c r="A177" s="8"/>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1:37" ht="12.75" customHeight="1" x14ac:dyDescent="0.2">
      <c r="A178" s="8"/>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1:37" ht="12.75" customHeight="1" x14ac:dyDescent="0.2">
      <c r="A179" s="8"/>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1:37" ht="12.75" customHeight="1" x14ac:dyDescent="0.2">
      <c r="A180" s="8"/>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1:37" ht="12.75" customHeight="1" x14ac:dyDescent="0.2">
      <c r="A181" s="8"/>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1:37" ht="12.75" customHeight="1" x14ac:dyDescent="0.2">
      <c r="A182" s="8"/>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1:37" ht="12.75" customHeight="1" x14ac:dyDescent="0.2">
      <c r="A183" s="8"/>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1:37" ht="12.75" customHeight="1" x14ac:dyDescent="0.2">
      <c r="A184" s="8"/>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1:37" ht="12.75" customHeight="1" x14ac:dyDescent="0.2">
      <c r="A185" s="8"/>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1:37" ht="12.75" customHeight="1" x14ac:dyDescent="0.2">
      <c r="A186" s="8"/>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1:37" ht="12.75" customHeight="1" x14ac:dyDescent="0.2">
      <c r="A187" s="8"/>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1:37" ht="12.75" customHeight="1" x14ac:dyDescent="0.2">
      <c r="A188" s="8"/>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1:37" ht="12.75" customHeight="1" x14ac:dyDescent="0.2">
      <c r="A189" s="8"/>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1:37" ht="12.75" customHeight="1" x14ac:dyDescent="0.2">
      <c r="A190" s="8"/>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1:37" ht="12.75" customHeight="1" x14ac:dyDescent="0.2">
      <c r="A191" s="8"/>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1:37" ht="12.75" customHeight="1" x14ac:dyDescent="0.2">
      <c r="A192" s="8"/>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1:37" ht="12.75" customHeight="1" x14ac:dyDescent="0.2">
      <c r="A193" s="8"/>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1:37" ht="12.75" customHeight="1" x14ac:dyDescent="0.2">
      <c r="A194" s="8"/>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1:37" ht="12.75" customHeight="1" x14ac:dyDescent="0.2">
      <c r="A195" s="8"/>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1:37" ht="12.75" customHeight="1" x14ac:dyDescent="0.2">
      <c r="A196" s="8"/>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1:37" ht="12.75" customHeight="1" x14ac:dyDescent="0.2">
      <c r="A197" s="8"/>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1:37" ht="12.75" customHeight="1" x14ac:dyDescent="0.2">
      <c r="A198" s="8"/>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1:37" ht="12.75" customHeight="1" x14ac:dyDescent="0.2">
      <c r="A199" s="8"/>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1:37" ht="12.75" customHeight="1" x14ac:dyDescent="0.2">
      <c r="A200" s="8"/>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1:37" ht="12.75" customHeight="1" x14ac:dyDescent="0.2">
      <c r="A201" s="8"/>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1:37" ht="12.75" customHeight="1" x14ac:dyDescent="0.2">
      <c r="A202" s="8"/>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1:37" ht="12.75" customHeight="1" x14ac:dyDescent="0.2">
      <c r="A203" s="8"/>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1:37" ht="12.75" customHeight="1" x14ac:dyDescent="0.2">
      <c r="A204" s="8"/>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1:37" ht="12.75" customHeight="1" x14ac:dyDescent="0.2">
      <c r="A205" s="8"/>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1:37" ht="12.75" customHeight="1" x14ac:dyDescent="0.2">
      <c r="A206" s="8"/>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1:37" ht="12.75" customHeight="1" x14ac:dyDescent="0.2">
      <c r="A207" s="8"/>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1:37" ht="12.75" customHeight="1" x14ac:dyDescent="0.2">
      <c r="A208" s="8"/>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1:37" ht="12.75" customHeight="1" x14ac:dyDescent="0.2">
      <c r="A209" s="8"/>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1:37" ht="12.75" customHeight="1" x14ac:dyDescent="0.2">
      <c r="A210" s="8"/>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1:37" ht="12.75" customHeight="1" x14ac:dyDescent="0.2">
      <c r="A211" s="8"/>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1:37" ht="12.75" customHeight="1" x14ac:dyDescent="0.2">
      <c r="A212" s="8"/>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1:37" ht="12.75" customHeight="1" x14ac:dyDescent="0.2">
      <c r="A213" s="8"/>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1:37" ht="12.75" customHeight="1" x14ac:dyDescent="0.2">
      <c r="A214" s="8"/>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1:37" ht="12.75" customHeight="1" x14ac:dyDescent="0.2">
      <c r="A215" s="8"/>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1:37" ht="12.75" customHeight="1" x14ac:dyDescent="0.2">
      <c r="A216" s="8"/>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1:37" ht="12.75" customHeight="1" x14ac:dyDescent="0.2">
      <c r="A217" s="8"/>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1:37" ht="12.75" customHeight="1" x14ac:dyDescent="0.2">
      <c r="A218" s="8"/>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1:37" ht="12.75" customHeight="1" x14ac:dyDescent="0.2">
      <c r="A219" s="8"/>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1:37" ht="12.75" customHeight="1" x14ac:dyDescent="0.2">
      <c r="A220" s="8"/>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1:37" ht="12.75" customHeight="1" x14ac:dyDescent="0.2">
      <c r="A221" s="8"/>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1:37" ht="12.75" customHeight="1" x14ac:dyDescent="0.2">
      <c r="A222" s="8"/>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1:37" ht="12.75" customHeight="1" x14ac:dyDescent="0.2">
      <c r="A223" s="8"/>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1:37" ht="12.75" customHeight="1" x14ac:dyDescent="0.2">
      <c r="A224" s="8"/>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1:37" ht="12.75" customHeight="1" x14ac:dyDescent="0.2">
      <c r="A225" s="8"/>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1:37" ht="15.75" customHeight="1" x14ac:dyDescent="0.2"/>
    <row r="227" spans="1:37" ht="15.75" customHeight="1" x14ac:dyDescent="0.2"/>
    <row r="228" spans="1:37" ht="15.75" customHeight="1" x14ac:dyDescent="0.2"/>
    <row r="229" spans="1:37" ht="15.75" customHeight="1" x14ac:dyDescent="0.2"/>
    <row r="230" spans="1:37" ht="15.75" customHeight="1" x14ac:dyDescent="0.2"/>
    <row r="231" spans="1:37" ht="15.75" customHeight="1" x14ac:dyDescent="0.2"/>
    <row r="232" spans="1:37" ht="15.75" customHeight="1" x14ac:dyDescent="0.2"/>
    <row r="233" spans="1:37" ht="15.75" customHeight="1" x14ac:dyDescent="0.2"/>
    <row r="234" spans="1:37" ht="15.75" customHeight="1" x14ac:dyDescent="0.2"/>
    <row r="235" spans="1:37" ht="15.75" customHeight="1" x14ac:dyDescent="0.2"/>
    <row r="236" spans="1:37" ht="15.75" customHeight="1" x14ac:dyDescent="0.2"/>
    <row r="237" spans="1:37" ht="15.75" customHeight="1" x14ac:dyDescent="0.2"/>
    <row r="238" spans="1:37" ht="15.75" customHeight="1" x14ac:dyDescent="0.2"/>
    <row r="239" spans="1:37" ht="15.75" customHeight="1" x14ac:dyDescent="0.2"/>
    <row r="240" spans="1:3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ustomSheetViews>
    <customSheetView guid="{21C8B158-87BE-4BE7-ACD5-5D386718F581}" filter="1" showAutoFilter="1">
      <pageMargins left="0.7" right="0.7" top="0.75" bottom="0.75" header="0.3" footer="0.3"/>
      <autoFilter ref="A5:AQ26" xr:uid="{00000000-0000-0000-0000-000000000000}">
        <sortState ref="A5:AQ26">
          <sortCondition descending="1" ref="AN5:AN26"/>
        </sortState>
      </autoFilter>
      <extLst>
        <ext uri="GoogleSheetsCustomDataVersion1">
          <go:sheetsCustomData xmlns:go="http://customooxmlschemas.google.com/" filterViewId="4768667"/>
        </ext>
      </extLst>
    </customSheetView>
  </customSheetViews>
  <mergeCells count="3">
    <mergeCell ref="B4:C4"/>
    <mergeCell ref="D4:V4"/>
    <mergeCell ref="W4:AM4"/>
  </mergeCell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2"/>
  <sheetViews>
    <sheetView workbookViewId="0">
      <selection activeCell="C4" sqref="C4"/>
    </sheetView>
  </sheetViews>
  <sheetFormatPr baseColWidth="10" defaultColWidth="12.5703125" defaultRowHeight="15" customHeight="1" x14ac:dyDescent="0.2"/>
  <cols>
    <col min="1" max="1" width="5.5703125" customWidth="1"/>
    <col min="2" max="2" width="43.7109375" customWidth="1"/>
    <col min="3" max="3" width="17.7109375" customWidth="1"/>
    <col min="4" max="4" width="33.42578125" customWidth="1"/>
    <col min="5" max="5" width="17.85546875" customWidth="1"/>
    <col min="6" max="6" width="51" customWidth="1"/>
    <col min="7" max="7" width="62" customWidth="1"/>
    <col min="8" max="26" width="14.42578125" customWidth="1"/>
  </cols>
  <sheetData>
    <row r="1" spans="1:7" s="152" customFormat="1" ht="15" customHeight="1" x14ac:dyDescent="0.2">
      <c r="B1" s="153" t="s">
        <v>372</v>
      </c>
    </row>
    <row r="2" spans="1:7" ht="12.75" x14ac:dyDescent="0.2">
      <c r="A2" s="64" t="s">
        <v>151</v>
      </c>
      <c r="B2" s="64" t="s">
        <v>152</v>
      </c>
      <c r="C2" s="64" t="s">
        <v>153</v>
      </c>
      <c r="D2" s="65" t="s">
        <v>154</v>
      </c>
      <c r="E2" s="64" t="s">
        <v>155</v>
      </c>
      <c r="F2" s="64" t="s">
        <v>156</v>
      </c>
      <c r="G2" s="64" t="s">
        <v>157</v>
      </c>
    </row>
    <row r="3" spans="1:7" ht="44.25" customHeight="1" x14ac:dyDescent="0.25">
      <c r="A3" s="66">
        <v>1</v>
      </c>
      <c r="B3" s="67" t="s">
        <v>158</v>
      </c>
      <c r="C3" s="66" t="s">
        <v>159</v>
      </c>
      <c r="D3" s="68">
        <v>45626</v>
      </c>
      <c r="E3" s="69">
        <v>1</v>
      </c>
      <c r="F3" s="70" t="s">
        <v>160</v>
      </c>
      <c r="G3" s="70" t="s">
        <v>161</v>
      </c>
    </row>
    <row r="4" spans="1:7" ht="102" x14ac:dyDescent="0.2">
      <c r="A4" s="66">
        <v>2</v>
      </c>
      <c r="B4" s="67" t="s">
        <v>162</v>
      </c>
      <c r="C4" s="66" t="s">
        <v>159</v>
      </c>
      <c r="D4" s="68">
        <v>45626</v>
      </c>
      <c r="E4" s="71">
        <v>1</v>
      </c>
      <c r="F4" s="72" t="s">
        <v>338</v>
      </c>
      <c r="G4" s="155" t="s">
        <v>339</v>
      </c>
    </row>
    <row r="5" spans="1:7" ht="51" x14ac:dyDescent="0.2">
      <c r="A5" s="66">
        <v>3</v>
      </c>
      <c r="B5" s="73" t="s">
        <v>163</v>
      </c>
      <c r="C5" s="66" t="s">
        <v>159</v>
      </c>
      <c r="D5" s="68">
        <v>45626</v>
      </c>
      <c r="E5" s="71">
        <v>1</v>
      </c>
      <c r="F5" s="74" t="s">
        <v>340</v>
      </c>
      <c r="G5" s="75" t="s">
        <v>164</v>
      </c>
    </row>
    <row r="6" spans="1:7" ht="38.25" x14ac:dyDescent="0.2">
      <c r="A6" s="66">
        <v>4</v>
      </c>
      <c r="B6" s="76" t="s">
        <v>165</v>
      </c>
      <c r="C6" s="66" t="s">
        <v>159</v>
      </c>
      <c r="D6" s="68">
        <v>45626</v>
      </c>
      <c r="E6" s="71">
        <v>1</v>
      </c>
      <c r="F6" s="154" t="s">
        <v>341</v>
      </c>
      <c r="G6" s="79" t="s">
        <v>166</v>
      </c>
    </row>
    <row r="7" spans="1:7" ht="46.5" customHeight="1" x14ac:dyDescent="0.2">
      <c r="A7" s="66">
        <v>5</v>
      </c>
      <c r="B7" s="80" t="s">
        <v>167</v>
      </c>
      <c r="C7" s="66" t="s">
        <v>159</v>
      </c>
      <c r="D7" s="68">
        <v>45626</v>
      </c>
      <c r="E7" s="71">
        <v>1</v>
      </c>
      <c r="F7" s="78" t="s">
        <v>168</v>
      </c>
      <c r="G7" s="70" t="s">
        <v>169</v>
      </c>
    </row>
    <row r="8" spans="1:7" ht="49.5" customHeight="1" x14ac:dyDescent="0.25">
      <c r="A8" s="66">
        <v>6</v>
      </c>
      <c r="B8" s="67" t="s">
        <v>170</v>
      </c>
      <c r="C8" s="66" t="s">
        <v>159</v>
      </c>
      <c r="D8" s="68">
        <v>45626</v>
      </c>
      <c r="E8" s="81">
        <v>1</v>
      </c>
      <c r="F8" s="72" t="s">
        <v>171</v>
      </c>
      <c r="G8" s="70" t="s">
        <v>161</v>
      </c>
    </row>
    <row r="9" spans="1:7" ht="43.5" customHeight="1" x14ac:dyDescent="0.25">
      <c r="A9" s="66">
        <v>7</v>
      </c>
      <c r="B9" s="67" t="s">
        <v>172</v>
      </c>
      <c r="C9" s="66" t="s">
        <v>159</v>
      </c>
      <c r="D9" s="68">
        <v>45626</v>
      </c>
      <c r="E9" s="81">
        <v>1</v>
      </c>
      <c r="F9" s="72" t="s">
        <v>173</v>
      </c>
      <c r="G9" s="70" t="s">
        <v>174</v>
      </c>
    </row>
    <row r="10" spans="1:7" ht="32.25" customHeight="1" x14ac:dyDescent="0.2">
      <c r="A10" s="66">
        <v>8</v>
      </c>
      <c r="B10" s="67" t="s">
        <v>175</v>
      </c>
      <c r="C10" s="66" t="s">
        <v>159</v>
      </c>
      <c r="D10" s="68">
        <v>45626</v>
      </c>
      <c r="E10" s="71">
        <v>1</v>
      </c>
      <c r="F10" s="72" t="s">
        <v>342</v>
      </c>
      <c r="G10" s="70" t="s">
        <v>176</v>
      </c>
    </row>
    <row r="11" spans="1:7" ht="54.75" customHeight="1" x14ac:dyDescent="0.2">
      <c r="A11" s="66">
        <v>9</v>
      </c>
      <c r="B11" s="76" t="s">
        <v>177</v>
      </c>
      <c r="C11" s="66" t="s">
        <v>159</v>
      </c>
      <c r="D11" s="82" t="s">
        <v>375</v>
      </c>
      <c r="E11" s="83">
        <v>1</v>
      </c>
      <c r="F11" s="72" t="s">
        <v>343</v>
      </c>
      <c r="G11" s="72" t="s">
        <v>178</v>
      </c>
    </row>
    <row r="13" spans="1:7" x14ac:dyDescent="0.2">
      <c r="A13" s="84"/>
      <c r="B13" s="85"/>
      <c r="C13" s="86"/>
      <c r="D13" s="87" t="s">
        <v>179</v>
      </c>
      <c r="E13" s="88">
        <f>AVERAGE(E3:E11)</f>
        <v>1</v>
      </c>
    </row>
    <row r="14" spans="1:7" ht="12.75" x14ac:dyDescent="0.2">
      <c r="A14" s="89"/>
      <c r="C14" s="90"/>
      <c r="D14" s="91"/>
    </row>
    <row r="15" spans="1:7" ht="12.75" x14ac:dyDescent="0.2">
      <c r="A15" s="89"/>
      <c r="C15" s="90"/>
      <c r="D15" s="91"/>
    </row>
    <row r="16" spans="1:7" ht="12.75" x14ac:dyDescent="0.2">
      <c r="A16" s="89"/>
      <c r="C16" s="90"/>
      <c r="D16" s="91"/>
    </row>
    <row r="17" spans="1:4" ht="12.75" x14ac:dyDescent="0.2">
      <c r="A17" s="89"/>
      <c r="C17" s="90"/>
      <c r="D17" s="91"/>
    </row>
    <row r="18" spans="1:4" ht="12.75" x14ac:dyDescent="0.2">
      <c r="A18" s="89"/>
      <c r="C18" s="90"/>
      <c r="D18" s="91"/>
    </row>
    <row r="19" spans="1:4" ht="12.75" x14ac:dyDescent="0.2">
      <c r="A19" s="89"/>
      <c r="C19" s="90"/>
      <c r="D19" s="91"/>
    </row>
    <row r="20" spans="1:4" ht="12.75" x14ac:dyDescent="0.2">
      <c r="A20" s="89"/>
      <c r="C20" s="90"/>
      <c r="D20" s="91"/>
    </row>
    <row r="21" spans="1:4" ht="12.75" x14ac:dyDescent="0.2">
      <c r="A21" s="89"/>
      <c r="C21" s="90"/>
      <c r="D21" s="91"/>
    </row>
    <row r="22" spans="1:4" ht="12.75" x14ac:dyDescent="0.2">
      <c r="A22" s="89"/>
      <c r="C22" s="90"/>
      <c r="D22" s="91"/>
    </row>
    <row r="23" spans="1:4" ht="12.75" x14ac:dyDescent="0.2">
      <c r="A23" s="89"/>
      <c r="C23" s="90"/>
      <c r="D23" s="91"/>
    </row>
    <row r="24" spans="1:4" ht="12.75" x14ac:dyDescent="0.2">
      <c r="A24" s="89"/>
      <c r="C24" s="90"/>
      <c r="D24" s="91"/>
    </row>
    <row r="25" spans="1:4" ht="12.75" x14ac:dyDescent="0.2">
      <c r="A25" s="89"/>
      <c r="C25" s="90"/>
      <c r="D25" s="91"/>
    </row>
    <row r="26" spans="1:4" ht="12.75" x14ac:dyDescent="0.2">
      <c r="A26" s="89"/>
      <c r="C26" s="90"/>
      <c r="D26" s="91"/>
    </row>
    <row r="27" spans="1:4" ht="12.75" x14ac:dyDescent="0.2">
      <c r="A27" s="89"/>
      <c r="C27" s="90"/>
      <c r="D27" s="91"/>
    </row>
    <row r="28" spans="1:4" ht="12.75" x14ac:dyDescent="0.2">
      <c r="A28" s="89"/>
      <c r="C28" s="90"/>
      <c r="D28" s="91"/>
    </row>
    <row r="29" spans="1:4" ht="12.75" x14ac:dyDescent="0.2">
      <c r="A29" s="89"/>
      <c r="C29" s="90"/>
      <c r="D29" s="91"/>
    </row>
    <row r="30" spans="1:4" ht="12.75" x14ac:dyDescent="0.2">
      <c r="A30" s="89"/>
      <c r="C30" s="90"/>
      <c r="D30" s="91"/>
    </row>
    <row r="31" spans="1:4" ht="12.75" x14ac:dyDescent="0.2">
      <c r="A31" s="89"/>
      <c r="C31" s="90"/>
      <c r="D31" s="91"/>
    </row>
    <row r="32" spans="1:4" ht="12.75" x14ac:dyDescent="0.2">
      <c r="A32" s="89"/>
      <c r="C32" s="90"/>
      <c r="D32" s="91"/>
    </row>
    <row r="33" spans="1:4" ht="12.75" x14ac:dyDescent="0.2">
      <c r="A33" s="89"/>
      <c r="C33" s="90"/>
      <c r="D33" s="91"/>
    </row>
    <row r="34" spans="1:4" ht="12.75" x14ac:dyDescent="0.2">
      <c r="A34" s="89"/>
      <c r="C34" s="90"/>
      <c r="D34" s="91"/>
    </row>
    <row r="35" spans="1:4" ht="12.75" x14ac:dyDescent="0.2">
      <c r="A35" s="89"/>
      <c r="C35" s="90"/>
      <c r="D35" s="91"/>
    </row>
    <row r="36" spans="1:4" ht="12.75" x14ac:dyDescent="0.2">
      <c r="A36" s="89"/>
      <c r="C36" s="90"/>
      <c r="D36" s="91"/>
    </row>
    <row r="37" spans="1:4" ht="12.75" x14ac:dyDescent="0.2">
      <c r="A37" s="89"/>
      <c r="C37" s="90"/>
      <c r="D37" s="91"/>
    </row>
    <row r="38" spans="1:4" ht="12.75" x14ac:dyDescent="0.2">
      <c r="A38" s="89"/>
      <c r="C38" s="90"/>
      <c r="D38" s="91"/>
    </row>
    <row r="39" spans="1:4" ht="12.75" x14ac:dyDescent="0.2">
      <c r="A39" s="89"/>
      <c r="C39" s="90"/>
      <c r="D39" s="91"/>
    </row>
    <row r="40" spans="1:4" ht="12.75" x14ac:dyDescent="0.2">
      <c r="A40" s="89"/>
      <c r="C40" s="90"/>
      <c r="D40" s="91"/>
    </row>
    <row r="41" spans="1:4" ht="12.75" x14ac:dyDescent="0.2">
      <c r="A41" s="89"/>
      <c r="C41" s="90"/>
      <c r="D41" s="91"/>
    </row>
    <row r="42" spans="1:4" ht="12.75" x14ac:dyDescent="0.2">
      <c r="A42" s="89"/>
      <c r="C42" s="90"/>
      <c r="D42" s="91"/>
    </row>
    <row r="43" spans="1:4" ht="12.75" x14ac:dyDescent="0.2">
      <c r="A43" s="89"/>
      <c r="C43" s="90"/>
      <c r="D43" s="91"/>
    </row>
    <row r="44" spans="1:4" ht="12.75" x14ac:dyDescent="0.2">
      <c r="A44" s="89"/>
      <c r="C44" s="90"/>
      <c r="D44" s="91"/>
    </row>
    <row r="45" spans="1:4" ht="12.75" x14ac:dyDescent="0.2">
      <c r="A45" s="89"/>
      <c r="C45" s="90"/>
      <c r="D45" s="91"/>
    </row>
    <row r="46" spans="1:4" ht="12.75" x14ac:dyDescent="0.2">
      <c r="A46" s="89"/>
      <c r="C46" s="90"/>
      <c r="D46" s="91"/>
    </row>
    <row r="47" spans="1:4" ht="12.75" x14ac:dyDescent="0.2">
      <c r="A47" s="89"/>
      <c r="C47" s="90"/>
      <c r="D47" s="91"/>
    </row>
    <row r="48" spans="1:4" ht="12.75" x14ac:dyDescent="0.2">
      <c r="A48" s="89"/>
      <c r="C48" s="90"/>
      <c r="D48" s="91"/>
    </row>
    <row r="49" spans="1:4" ht="12.75" x14ac:dyDescent="0.2">
      <c r="A49" s="89"/>
      <c r="C49" s="90"/>
      <c r="D49" s="91"/>
    </row>
    <row r="50" spans="1:4" ht="12.75" x14ac:dyDescent="0.2">
      <c r="A50" s="89"/>
      <c r="C50" s="90"/>
      <c r="D50" s="91"/>
    </row>
    <row r="51" spans="1:4" ht="12.75" x14ac:dyDescent="0.2">
      <c r="A51" s="89"/>
      <c r="C51" s="90"/>
      <c r="D51" s="91"/>
    </row>
    <row r="52" spans="1:4" ht="12.75" x14ac:dyDescent="0.2">
      <c r="A52" s="89"/>
      <c r="C52" s="90"/>
      <c r="D52" s="91"/>
    </row>
    <row r="53" spans="1:4" ht="12.75" x14ac:dyDescent="0.2">
      <c r="A53" s="89"/>
      <c r="C53" s="90"/>
      <c r="D53" s="91"/>
    </row>
    <row r="54" spans="1:4" ht="12.75" x14ac:dyDescent="0.2">
      <c r="A54" s="89"/>
      <c r="C54" s="90"/>
      <c r="D54" s="91"/>
    </row>
    <row r="55" spans="1:4" ht="12.75" x14ac:dyDescent="0.2">
      <c r="A55" s="89"/>
      <c r="C55" s="90"/>
      <c r="D55" s="91"/>
    </row>
    <row r="56" spans="1:4" ht="12.75" x14ac:dyDescent="0.2">
      <c r="A56" s="89"/>
      <c r="C56" s="90"/>
      <c r="D56" s="91"/>
    </row>
    <row r="57" spans="1:4" ht="12.75" x14ac:dyDescent="0.2">
      <c r="A57" s="89"/>
      <c r="C57" s="90"/>
      <c r="D57" s="91"/>
    </row>
    <row r="58" spans="1:4" ht="12.75" x14ac:dyDescent="0.2">
      <c r="A58" s="89"/>
      <c r="C58" s="90"/>
      <c r="D58" s="91"/>
    </row>
    <row r="59" spans="1:4" ht="12.75" x14ac:dyDescent="0.2">
      <c r="A59" s="89"/>
      <c r="C59" s="90"/>
      <c r="D59" s="91"/>
    </row>
    <row r="60" spans="1:4" ht="12.75" x14ac:dyDescent="0.2">
      <c r="A60" s="89"/>
      <c r="C60" s="90"/>
      <c r="D60" s="91"/>
    </row>
    <row r="61" spans="1:4" ht="12.75" x14ac:dyDescent="0.2">
      <c r="A61" s="89"/>
      <c r="C61" s="90"/>
      <c r="D61" s="91"/>
    </row>
    <row r="62" spans="1:4" ht="12.75" x14ac:dyDescent="0.2">
      <c r="A62" s="89"/>
      <c r="C62" s="90"/>
      <c r="D62" s="91"/>
    </row>
    <row r="63" spans="1:4" ht="12.75" x14ac:dyDescent="0.2">
      <c r="A63" s="89"/>
      <c r="C63" s="90"/>
      <c r="D63" s="91"/>
    </row>
    <row r="64" spans="1:4" ht="12.75" x14ac:dyDescent="0.2">
      <c r="A64" s="89"/>
      <c r="C64" s="90"/>
      <c r="D64" s="91"/>
    </row>
    <row r="65" spans="1:4" ht="12.75" x14ac:dyDescent="0.2">
      <c r="A65" s="89"/>
      <c r="C65" s="90"/>
      <c r="D65" s="91"/>
    </row>
    <row r="66" spans="1:4" ht="12.75" x14ac:dyDescent="0.2">
      <c r="A66" s="89"/>
      <c r="C66" s="90"/>
      <c r="D66" s="91"/>
    </row>
    <row r="67" spans="1:4" ht="12.75" x14ac:dyDescent="0.2">
      <c r="A67" s="89"/>
      <c r="C67" s="90"/>
      <c r="D67" s="91"/>
    </row>
    <row r="68" spans="1:4" ht="12.75" x14ac:dyDescent="0.2">
      <c r="A68" s="89"/>
      <c r="C68" s="90"/>
      <c r="D68" s="91"/>
    </row>
    <row r="69" spans="1:4" ht="12.75" x14ac:dyDescent="0.2">
      <c r="A69" s="89"/>
      <c r="C69" s="90"/>
      <c r="D69" s="91"/>
    </row>
    <row r="70" spans="1:4" ht="12.75" x14ac:dyDescent="0.2">
      <c r="A70" s="89"/>
      <c r="C70" s="90"/>
      <c r="D70" s="91"/>
    </row>
    <row r="71" spans="1:4" ht="12.75" x14ac:dyDescent="0.2">
      <c r="A71" s="89"/>
      <c r="C71" s="90"/>
      <c r="D71" s="91"/>
    </row>
    <row r="72" spans="1:4" ht="12.75" x14ac:dyDescent="0.2">
      <c r="A72" s="89"/>
      <c r="C72" s="90"/>
      <c r="D72" s="91"/>
    </row>
    <row r="73" spans="1:4" ht="12.75" x14ac:dyDescent="0.2">
      <c r="A73" s="89"/>
      <c r="C73" s="90"/>
      <c r="D73" s="91"/>
    </row>
    <row r="74" spans="1:4" ht="12.75" x14ac:dyDescent="0.2">
      <c r="A74" s="89"/>
      <c r="C74" s="90"/>
      <c r="D74" s="91"/>
    </row>
    <row r="75" spans="1:4" ht="12.75" x14ac:dyDescent="0.2">
      <c r="A75" s="89"/>
      <c r="C75" s="90"/>
      <c r="D75" s="91"/>
    </row>
    <row r="76" spans="1:4" ht="12.75" x14ac:dyDescent="0.2">
      <c r="A76" s="89"/>
      <c r="C76" s="90"/>
      <c r="D76" s="91"/>
    </row>
    <row r="77" spans="1:4" ht="12.75" x14ac:dyDescent="0.2">
      <c r="A77" s="89"/>
      <c r="C77" s="90"/>
      <c r="D77" s="91"/>
    </row>
    <row r="78" spans="1:4" ht="12.75" x14ac:dyDescent="0.2">
      <c r="A78" s="89"/>
      <c r="C78" s="90"/>
      <c r="D78" s="91"/>
    </row>
    <row r="79" spans="1:4" ht="12.75" x14ac:dyDescent="0.2">
      <c r="A79" s="89"/>
      <c r="C79" s="90"/>
      <c r="D79" s="91"/>
    </row>
    <row r="80" spans="1:4" ht="12.75" x14ac:dyDescent="0.2">
      <c r="A80" s="89"/>
      <c r="C80" s="90"/>
      <c r="D80" s="91"/>
    </row>
    <row r="81" spans="1:4" ht="12.75" x14ac:dyDescent="0.2">
      <c r="A81" s="89"/>
      <c r="C81" s="90"/>
      <c r="D81" s="91"/>
    </row>
    <row r="82" spans="1:4" ht="12.75" x14ac:dyDescent="0.2">
      <c r="A82" s="89"/>
      <c r="C82" s="90"/>
      <c r="D82" s="91"/>
    </row>
    <row r="83" spans="1:4" ht="12.75" x14ac:dyDescent="0.2">
      <c r="A83" s="89"/>
      <c r="C83" s="90"/>
      <c r="D83" s="91"/>
    </row>
    <row r="84" spans="1:4" ht="12.75" x14ac:dyDescent="0.2">
      <c r="A84" s="89"/>
      <c r="C84" s="90"/>
      <c r="D84" s="91"/>
    </row>
    <row r="85" spans="1:4" ht="12.75" x14ac:dyDescent="0.2">
      <c r="A85" s="89"/>
      <c r="C85" s="90"/>
      <c r="D85" s="91"/>
    </row>
    <row r="86" spans="1:4" ht="12.75" x14ac:dyDescent="0.2">
      <c r="A86" s="89"/>
      <c r="C86" s="90"/>
      <c r="D86" s="91"/>
    </row>
    <row r="87" spans="1:4" ht="12.75" x14ac:dyDescent="0.2">
      <c r="A87" s="89"/>
      <c r="C87" s="90"/>
      <c r="D87" s="91"/>
    </row>
    <row r="88" spans="1:4" ht="12.75" x14ac:dyDescent="0.2">
      <c r="A88" s="89"/>
      <c r="C88" s="90"/>
      <c r="D88" s="91"/>
    </row>
    <row r="89" spans="1:4" ht="12.75" x14ac:dyDescent="0.2">
      <c r="A89" s="89"/>
      <c r="C89" s="90"/>
      <c r="D89" s="91"/>
    </row>
    <row r="90" spans="1:4" ht="12.75" x14ac:dyDescent="0.2">
      <c r="A90" s="89"/>
      <c r="C90" s="90"/>
      <c r="D90" s="91"/>
    </row>
    <row r="91" spans="1:4" ht="12.75" x14ac:dyDescent="0.2">
      <c r="A91" s="89"/>
      <c r="C91" s="90"/>
      <c r="D91" s="91"/>
    </row>
    <row r="92" spans="1:4" ht="12.75" x14ac:dyDescent="0.2">
      <c r="A92" s="89"/>
      <c r="C92" s="90"/>
      <c r="D92" s="91"/>
    </row>
    <row r="93" spans="1:4" ht="12.75" x14ac:dyDescent="0.2">
      <c r="A93" s="89"/>
      <c r="C93" s="90"/>
      <c r="D93" s="91"/>
    </row>
    <row r="94" spans="1:4" ht="12.75" x14ac:dyDescent="0.2">
      <c r="A94" s="89"/>
      <c r="C94" s="90"/>
      <c r="D94" s="91"/>
    </row>
    <row r="95" spans="1:4" ht="12.75" x14ac:dyDescent="0.2">
      <c r="A95" s="89"/>
      <c r="C95" s="90"/>
      <c r="D95" s="91"/>
    </row>
    <row r="96" spans="1:4" ht="12.75" x14ac:dyDescent="0.2">
      <c r="A96" s="89"/>
      <c r="C96" s="90"/>
      <c r="D96" s="91"/>
    </row>
    <row r="97" spans="1:4" ht="12.75" x14ac:dyDescent="0.2">
      <c r="A97" s="89"/>
      <c r="C97" s="90"/>
      <c r="D97" s="91"/>
    </row>
    <row r="98" spans="1:4" ht="12.75" x14ac:dyDescent="0.2">
      <c r="A98" s="89"/>
      <c r="C98" s="90"/>
      <c r="D98" s="91"/>
    </row>
    <row r="99" spans="1:4" ht="12.75" x14ac:dyDescent="0.2">
      <c r="A99" s="89"/>
      <c r="C99" s="90"/>
      <c r="D99" s="91"/>
    </row>
    <row r="100" spans="1:4" ht="12.75" x14ac:dyDescent="0.2">
      <c r="A100" s="89"/>
      <c r="C100" s="90"/>
      <c r="D100" s="91"/>
    </row>
    <row r="101" spans="1:4" ht="12.75" x14ac:dyDescent="0.2">
      <c r="A101" s="89"/>
      <c r="C101" s="90"/>
      <c r="D101" s="91"/>
    </row>
    <row r="102" spans="1:4" ht="12.75" x14ac:dyDescent="0.2">
      <c r="A102" s="89"/>
      <c r="C102" s="90"/>
      <c r="D102" s="91"/>
    </row>
    <row r="103" spans="1:4" ht="12.75" x14ac:dyDescent="0.2">
      <c r="A103" s="89"/>
      <c r="C103" s="90"/>
      <c r="D103" s="91"/>
    </row>
    <row r="104" spans="1:4" ht="12.75" x14ac:dyDescent="0.2">
      <c r="A104" s="89"/>
      <c r="C104" s="90"/>
      <c r="D104" s="91"/>
    </row>
    <row r="105" spans="1:4" ht="12.75" x14ac:dyDescent="0.2">
      <c r="A105" s="89"/>
      <c r="C105" s="90"/>
      <c r="D105" s="91"/>
    </row>
    <row r="106" spans="1:4" ht="12.75" x14ac:dyDescent="0.2">
      <c r="A106" s="89"/>
      <c r="C106" s="90"/>
      <c r="D106" s="91"/>
    </row>
    <row r="107" spans="1:4" ht="12.75" x14ac:dyDescent="0.2">
      <c r="A107" s="89"/>
      <c r="C107" s="90"/>
      <c r="D107" s="91"/>
    </row>
    <row r="108" spans="1:4" ht="12.75" x14ac:dyDescent="0.2">
      <c r="A108" s="89"/>
      <c r="C108" s="90"/>
      <c r="D108" s="91"/>
    </row>
    <row r="109" spans="1:4" ht="12.75" x14ac:dyDescent="0.2">
      <c r="A109" s="89"/>
      <c r="C109" s="90"/>
      <c r="D109" s="91"/>
    </row>
    <row r="110" spans="1:4" ht="12.75" x14ac:dyDescent="0.2">
      <c r="A110" s="89"/>
      <c r="C110" s="90"/>
      <c r="D110" s="91"/>
    </row>
    <row r="111" spans="1:4" ht="12.75" x14ac:dyDescent="0.2">
      <c r="A111" s="89"/>
      <c r="C111" s="90"/>
      <c r="D111" s="91"/>
    </row>
    <row r="112" spans="1:4" ht="12.75" x14ac:dyDescent="0.2">
      <c r="A112" s="89"/>
      <c r="C112" s="90"/>
      <c r="D112" s="91"/>
    </row>
    <row r="113" spans="1:4" ht="12.75" x14ac:dyDescent="0.2">
      <c r="A113" s="89"/>
      <c r="C113" s="90"/>
      <c r="D113" s="91"/>
    </row>
    <row r="114" spans="1:4" ht="12.75" x14ac:dyDescent="0.2">
      <c r="A114" s="89"/>
      <c r="C114" s="90"/>
      <c r="D114" s="91"/>
    </row>
    <row r="115" spans="1:4" ht="12.75" x14ac:dyDescent="0.2">
      <c r="A115" s="89"/>
      <c r="C115" s="90"/>
      <c r="D115" s="91"/>
    </row>
    <row r="116" spans="1:4" ht="12.75" x14ac:dyDescent="0.2">
      <c r="A116" s="89"/>
      <c r="C116" s="90"/>
      <c r="D116" s="91"/>
    </row>
    <row r="117" spans="1:4" ht="12.75" x14ac:dyDescent="0.2">
      <c r="A117" s="89"/>
      <c r="C117" s="90"/>
      <c r="D117" s="91"/>
    </row>
    <row r="118" spans="1:4" ht="12.75" x14ac:dyDescent="0.2">
      <c r="A118" s="89"/>
      <c r="C118" s="90"/>
      <c r="D118" s="91"/>
    </row>
    <row r="119" spans="1:4" ht="12.75" x14ac:dyDescent="0.2">
      <c r="A119" s="89"/>
      <c r="C119" s="90"/>
      <c r="D119" s="91"/>
    </row>
    <row r="120" spans="1:4" ht="12.75" x14ac:dyDescent="0.2">
      <c r="A120" s="89"/>
      <c r="C120" s="90"/>
      <c r="D120" s="91"/>
    </row>
    <row r="121" spans="1:4" ht="12.75" x14ac:dyDescent="0.2">
      <c r="A121" s="89"/>
      <c r="C121" s="90"/>
      <c r="D121" s="91"/>
    </row>
    <row r="122" spans="1:4" ht="12.75" x14ac:dyDescent="0.2">
      <c r="A122" s="89"/>
      <c r="C122" s="90"/>
      <c r="D122" s="91"/>
    </row>
    <row r="123" spans="1:4" ht="12.75" x14ac:dyDescent="0.2">
      <c r="A123" s="89"/>
      <c r="C123" s="90"/>
      <c r="D123" s="91"/>
    </row>
    <row r="124" spans="1:4" ht="12.75" x14ac:dyDescent="0.2">
      <c r="A124" s="89"/>
      <c r="C124" s="90"/>
      <c r="D124" s="91"/>
    </row>
    <row r="125" spans="1:4" ht="12.75" x14ac:dyDescent="0.2">
      <c r="A125" s="89"/>
      <c r="C125" s="90"/>
      <c r="D125" s="91"/>
    </row>
    <row r="126" spans="1:4" ht="12.75" x14ac:dyDescent="0.2">
      <c r="A126" s="89"/>
      <c r="C126" s="90"/>
      <c r="D126" s="91"/>
    </row>
    <row r="127" spans="1:4" ht="12.75" x14ac:dyDescent="0.2">
      <c r="A127" s="89"/>
      <c r="C127" s="90"/>
      <c r="D127" s="91"/>
    </row>
    <row r="128" spans="1:4" ht="12.75" x14ac:dyDescent="0.2">
      <c r="A128" s="89"/>
      <c r="C128" s="90"/>
      <c r="D128" s="91"/>
    </row>
    <row r="129" spans="1:4" ht="12.75" x14ac:dyDescent="0.2">
      <c r="A129" s="89"/>
      <c r="C129" s="90"/>
      <c r="D129" s="91"/>
    </row>
    <row r="130" spans="1:4" ht="12.75" x14ac:dyDescent="0.2">
      <c r="A130" s="89"/>
      <c r="C130" s="90"/>
      <c r="D130" s="91"/>
    </row>
    <row r="131" spans="1:4" ht="12.75" x14ac:dyDescent="0.2">
      <c r="A131" s="89"/>
      <c r="C131" s="90"/>
      <c r="D131" s="91"/>
    </row>
    <row r="132" spans="1:4" ht="12.75" x14ac:dyDescent="0.2">
      <c r="A132" s="89"/>
      <c r="C132" s="90"/>
      <c r="D132" s="91"/>
    </row>
    <row r="133" spans="1:4" ht="12.75" x14ac:dyDescent="0.2">
      <c r="A133" s="89"/>
      <c r="C133" s="90"/>
      <c r="D133" s="91"/>
    </row>
    <row r="134" spans="1:4" ht="12.75" x14ac:dyDescent="0.2">
      <c r="A134" s="89"/>
      <c r="C134" s="90"/>
      <c r="D134" s="91"/>
    </row>
    <row r="135" spans="1:4" ht="12.75" x14ac:dyDescent="0.2">
      <c r="A135" s="89"/>
      <c r="C135" s="90"/>
      <c r="D135" s="91"/>
    </row>
    <row r="136" spans="1:4" ht="12.75" x14ac:dyDescent="0.2">
      <c r="A136" s="89"/>
      <c r="C136" s="90"/>
      <c r="D136" s="91"/>
    </row>
    <row r="137" spans="1:4" ht="12.75" x14ac:dyDescent="0.2">
      <c r="A137" s="89"/>
      <c r="C137" s="90"/>
      <c r="D137" s="91"/>
    </row>
    <row r="138" spans="1:4" ht="12.75" x14ac:dyDescent="0.2">
      <c r="A138" s="89"/>
      <c r="C138" s="90"/>
      <c r="D138" s="91"/>
    </row>
    <row r="139" spans="1:4" ht="12.75" x14ac:dyDescent="0.2">
      <c r="A139" s="89"/>
      <c r="C139" s="90"/>
      <c r="D139" s="91"/>
    </row>
    <row r="140" spans="1:4" ht="12.75" x14ac:dyDescent="0.2">
      <c r="A140" s="89"/>
      <c r="C140" s="90"/>
      <c r="D140" s="91"/>
    </row>
    <row r="141" spans="1:4" ht="12.75" x14ac:dyDescent="0.2">
      <c r="A141" s="89"/>
      <c r="C141" s="90"/>
      <c r="D141" s="91"/>
    </row>
    <row r="142" spans="1:4" ht="12.75" x14ac:dyDescent="0.2">
      <c r="A142" s="89"/>
      <c r="C142" s="90"/>
      <c r="D142" s="91"/>
    </row>
    <row r="143" spans="1:4" ht="12.75" x14ac:dyDescent="0.2">
      <c r="A143" s="89"/>
      <c r="C143" s="90"/>
      <c r="D143" s="91"/>
    </row>
    <row r="144" spans="1:4" ht="12.75" x14ac:dyDescent="0.2">
      <c r="A144" s="89"/>
      <c r="C144" s="90"/>
      <c r="D144" s="91"/>
    </row>
    <row r="145" spans="1:4" ht="12.75" x14ac:dyDescent="0.2">
      <c r="A145" s="89"/>
      <c r="C145" s="90"/>
      <c r="D145" s="91"/>
    </row>
    <row r="146" spans="1:4" ht="12.75" x14ac:dyDescent="0.2">
      <c r="A146" s="89"/>
      <c r="C146" s="90"/>
      <c r="D146" s="91"/>
    </row>
    <row r="147" spans="1:4" ht="12.75" x14ac:dyDescent="0.2">
      <c r="A147" s="89"/>
      <c r="C147" s="90"/>
      <c r="D147" s="91"/>
    </row>
    <row r="148" spans="1:4" ht="12.75" x14ac:dyDescent="0.2">
      <c r="A148" s="89"/>
      <c r="C148" s="90"/>
      <c r="D148" s="91"/>
    </row>
    <row r="149" spans="1:4" ht="12.75" x14ac:dyDescent="0.2">
      <c r="A149" s="89"/>
      <c r="C149" s="90"/>
      <c r="D149" s="91"/>
    </row>
    <row r="150" spans="1:4" ht="12.75" x14ac:dyDescent="0.2">
      <c r="A150" s="89"/>
      <c r="C150" s="90"/>
      <c r="D150" s="91"/>
    </row>
    <row r="151" spans="1:4" ht="12.75" x14ac:dyDescent="0.2">
      <c r="A151" s="89"/>
      <c r="C151" s="90"/>
      <c r="D151" s="91"/>
    </row>
    <row r="152" spans="1:4" ht="12.75" x14ac:dyDescent="0.2">
      <c r="A152" s="89"/>
      <c r="C152" s="90"/>
      <c r="D152" s="91"/>
    </row>
    <row r="153" spans="1:4" ht="12.75" x14ac:dyDescent="0.2">
      <c r="A153" s="89"/>
      <c r="C153" s="90"/>
      <c r="D153" s="91"/>
    </row>
    <row r="154" spans="1:4" ht="12.75" x14ac:dyDescent="0.2">
      <c r="A154" s="89"/>
      <c r="C154" s="90"/>
      <c r="D154" s="91"/>
    </row>
    <row r="155" spans="1:4" ht="12.75" x14ac:dyDescent="0.2">
      <c r="A155" s="89"/>
      <c r="C155" s="90"/>
      <c r="D155" s="91"/>
    </row>
    <row r="156" spans="1:4" ht="12.75" x14ac:dyDescent="0.2">
      <c r="A156" s="89"/>
      <c r="C156" s="90"/>
      <c r="D156" s="91"/>
    </row>
    <row r="157" spans="1:4" ht="12.75" x14ac:dyDescent="0.2">
      <c r="A157" s="89"/>
      <c r="C157" s="90"/>
      <c r="D157" s="91"/>
    </row>
    <row r="158" spans="1:4" ht="12.75" x14ac:dyDescent="0.2">
      <c r="A158" s="89"/>
      <c r="C158" s="90"/>
      <c r="D158" s="91"/>
    </row>
    <row r="159" spans="1:4" ht="12.75" x14ac:dyDescent="0.2">
      <c r="A159" s="89"/>
      <c r="C159" s="90"/>
      <c r="D159" s="91"/>
    </row>
    <row r="160" spans="1:4" ht="12.75" x14ac:dyDescent="0.2">
      <c r="A160" s="89"/>
      <c r="C160" s="90"/>
      <c r="D160" s="91"/>
    </row>
    <row r="161" spans="1:4" ht="12.75" x14ac:dyDescent="0.2">
      <c r="A161" s="89"/>
      <c r="C161" s="90"/>
      <c r="D161" s="91"/>
    </row>
    <row r="162" spans="1:4" ht="12.75" x14ac:dyDescent="0.2">
      <c r="A162" s="89"/>
      <c r="C162" s="90"/>
      <c r="D162" s="91"/>
    </row>
    <row r="163" spans="1:4" ht="12.75" x14ac:dyDescent="0.2">
      <c r="A163" s="89"/>
      <c r="C163" s="90"/>
      <c r="D163" s="91"/>
    </row>
    <row r="164" spans="1:4" ht="12.75" x14ac:dyDescent="0.2">
      <c r="A164" s="89"/>
      <c r="C164" s="90"/>
      <c r="D164" s="91"/>
    </row>
    <row r="165" spans="1:4" ht="12.75" x14ac:dyDescent="0.2">
      <c r="A165" s="89"/>
      <c r="C165" s="90"/>
      <c r="D165" s="91"/>
    </row>
    <row r="166" spans="1:4" ht="12.75" x14ac:dyDescent="0.2">
      <c r="A166" s="89"/>
      <c r="C166" s="90"/>
      <c r="D166" s="91"/>
    </row>
    <row r="167" spans="1:4" ht="12.75" x14ac:dyDescent="0.2">
      <c r="A167" s="89"/>
      <c r="C167" s="90"/>
      <c r="D167" s="91"/>
    </row>
    <row r="168" spans="1:4" ht="12.75" x14ac:dyDescent="0.2">
      <c r="A168" s="89"/>
      <c r="C168" s="90"/>
      <c r="D168" s="91"/>
    </row>
    <row r="169" spans="1:4" ht="12.75" x14ac:dyDescent="0.2">
      <c r="A169" s="89"/>
      <c r="C169" s="90"/>
      <c r="D169" s="91"/>
    </row>
    <row r="170" spans="1:4" ht="12.75" x14ac:dyDescent="0.2">
      <c r="A170" s="89"/>
      <c r="C170" s="90"/>
      <c r="D170" s="91"/>
    </row>
    <row r="171" spans="1:4" ht="12.75" x14ac:dyDescent="0.2">
      <c r="A171" s="89"/>
      <c r="C171" s="90"/>
      <c r="D171" s="91"/>
    </row>
    <row r="172" spans="1:4" ht="12.75" x14ac:dyDescent="0.2">
      <c r="A172" s="89"/>
      <c r="C172" s="90"/>
      <c r="D172" s="91"/>
    </row>
    <row r="173" spans="1:4" ht="12.75" x14ac:dyDescent="0.2">
      <c r="A173" s="89"/>
      <c r="C173" s="90"/>
      <c r="D173" s="91"/>
    </row>
    <row r="174" spans="1:4" ht="12.75" x14ac:dyDescent="0.2">
      <c r="A174" s="89"/>
      <c r="C174" s="90"/>
      <c r="D174" s="91"/>
    </row>
    <row r="175" spans="1:4" ht="12.75" x14ac:dyDescent="0.2">
      <c r="A175" s="89"/>
      <c r="C175" s="90"/>
      <c r="D175" s="91"/>
    </row>
    <row r="176" spans="1:4" ht="12.75" x14ac:dyDescent="0.2">
      <c r="A176" s="89"/>
      <c r="C176" s="90"/>
      <c r="D176" s="91"/>
    </row>
    <row r="177" spans="1:4" ht="12.75" x14ac:dyDescent="0.2">
      <c r="A177" s="89"/>
      <c r="C177" s="90"/>
      <c r="D177" s="91"/>
    </row>
    <row r="178" spans="1:4" ht="12.75" x14ac:dyDescent="0.2">
      <c r="A178" s="89"/>
      <c r="C178" s="90"/>
      <c r="D178" s="91"/>
    </row>
    <row r="179" spans="1:4" ht="12.75" x14ac:dyDescent="0.2">
      <c r="A179" s="89"/>
      <c r="C179" s="90"/>
      <c r="D179" s="91"/>
    </row>
    <row r="180" spans="1:4" ht="12.75" x14ac:dyDescent="0.2">
      <c r="A180" s="89"/>
      <c r="C180" s="90"/>
      <c r="D180" s="91"/>
    </row>
    <row r="181" spans="1:4" ht="12.75" x14ac:dyDescent="0.2">
      <c r="A181" s="89"/>
      <c r="C181" s="90"/>
      <c r="D181" s="91"/>
    </row>
    <row r="182" spans="1:4" ht="12.75" x14ac:dyDescent="0.2">
      <c r="A182" s="89"/>
      <c r="C182" s="90"/>
      <c r="D182" s="91"/>
    </row>
    <row r="183" spans="1:4" ht="12.75" x14ac:dyDescent="0.2">
      <c r="A183" s="89"/>
      <c r="C183" s="90"/>
      <c r="D183" s="91"/>
    </row>
    <row r="184" spans="1:4" ht="12.75" x14ac:dyDescent="0.2">
      <c r="A184" s="89"/>
      <c r="C184" s="90"/>
      <c r="D184" s="91"/>
    </row>
    <row r="185" spans="1:4" ht="12.75" x14ac:dyDescent="0.2">
      <c r="A185" s="89"/>
      <c r="C185" s="90"/>
      <c r="D185" s="91"/>
    </row>
    <row r="186" spans="1:4" ht="12.75" x14ac:dyDescent="0.2">
      <c r="A186" s="89"/>
      <c r="C186" s="90"/>
      <c r="D186" s="91"/>
    </row>
    <row r="187" spans="1:4" ht="12.75" x14ac:dyDescent="0.2">
      <c r="A187" s="89"/>
      <c r="C187" s="90"/>
      <c r="D187" s="91"/>
    </row>
    <row r="188" spans="1:4" ht="12.75" x14ac:dyDescent="0.2">
      <c r="A188" s="89"/>
      <c r="C188" s="90"/>
      <c r="D188" s="91"/>
    </row>
    <row r="189" spans="1:4" ht="12.75" x14ac:dyDescent="0.2">
      <c r="A189" s="89"/>
      <c r="C189" s="90"/>
      <c r="D189" s="91"/>
    </row>
    <row r="190" spans="1:4" ht="12.75" x14ac:dyDescent="0.2">
      <c r="A190" s="89"/>
      <c r="C190" s="90"/>
      <c r="D190" s="91"/>
    </row>
    <row r="191" spans="1:4" ht="12.75" x14ac:dyDescent="0.2">
      <c r="A191" s="89"/>
      <c r="C191" s="90"/>
      <c r="D191" s="91"/>
    </row>
    <row r="192" spans="1:4" ht="12.75" x14ac:dyDescent="0.2">
      <c r="A192" s="89"/>
      <c r="C192" s="90"/>
      <c r="D192" s="91"/>
    </row>
    <row r="193" spans="1:4" ht="12.75" x14ac:dyDescent="0.2">
      <c r="A193" s="89"/>
      <c r="C193" s="90"/>
      <c r="D193" s="91"/>
    </row>
    <row r="194" spans="1:4" ht="12.75" x14ac:dyDescent="0.2">
      <c r="A194" s="89"/>
      <c r="C194" s="90"/>
      <c r="D194" s="91"/>
    </row>
    <row r="195" spans="1:4" ht="12.75" x14ac:dyDescent="0.2">
      <c r="A195" s="89"/>
      <c r="C195" s="90"/>
      <c r="D195" s="91"/>
    </row>
    <row r="196" spans="1:4" ht="12.75" x14ac:dyDescent="0.2">
      <c r="A196" s="89"/>
      <c r="C196" s="90"/>
      <c r="D196" s="91"/>
    </row>
    <row r="197" spans="1:4" ht="12.75" x14ac:dyDescent="0.2">
      <c r="A197" s="89"/>
      <c r="C197" s="90"/>
      <c r="D197" s="91"/>
    </row>
    <row r="198" spans="1:4" ht="12.75" x14ac:dyDescent="0.2">
      <c r="A198" s="89"/>
      <c r="C198" s="90"/>
      <c r="D198" s="91"/>
    </row>
    <row r="199" spans="1:4" ht="12.75" x14ac:dyDescent="0.2">
      <c r="A199" s="89"/>
      <c r="C199" s="90"/>
      <c r="D199" s="91"/>
    </row>
    <row r="200" spans="1:4" ht="12.75" x14ac:dyDescent="0.2">
      <c r="A200" s="89"/>
      <c r="C200" s="90"/>
      <c r="D200" s="91"/>
    </row>
    <row r="201" spans="1:4" ht="12.75" x14ac:dyDescent="0.2">
      <c r="A201" s="89"/>
      <c r="C201" s="90"/>
      <c r="D201" s="91"/>
    </row>
    <row r="202" spans="1:4" ht="12.75" x14ac:dyDescent="0.2">
      <c r="A202" s="89"/>
      <c r="C202" s="90"/>
      <c r="D202" s="91"/>
    </row>
    <row r="203" spans="1:4" ht="12.75" x14ac:dyDescent="0.2">
      <c r="A203" s="89"/>
      <c r="C203" s="90"/>
      <c r="D203" s="91"/>
    </row>
    <row r="204" spans="1:4" ht="12.75" x14ac:dyDescent="0.2">
      <c r="A204" s="89"/>
      <c r="C204" s="90"/>
      <c r="D204" s="91"/>
    </row>
    <row r="205" spans="1:4" ht="12.75" x14ac:dyDescent="0.2">
      <c r="A205" s="89"/>
      <c r="C205" s="90"/>
      <c r="D205" s="91"/>
    </row>
    <row r="206" spans="1:4" ht="12.75" x14ac:dyDescent="0.2">
      <c r="A206" s="89"/>
      <c r="C206" s="90"/>
      <c r="D206" s="91"/>
    </row>
    <row r="207" spans="1:4" ht="12.75" x14ac:dyDescent="0.2">
      <c r="A207" s="89"/>
      <c r="C207" s="90"/>
      <c r="D207" s="91"/>
    </row>
    <row r="208" spans="1:4" ht="12.75" x14ac:dyDescent="0.2">
      <c r="A208" s="89"/>
      <c r="C208" s="90"/>
      <c r="D208" s="91"/>
    </row>
    <row r="209" spans="1:4" ht="12.75" x14ac:dyDescent="0.2">
      <c r="A209" s="89"/>
      <c r="C209" s="90"/>
      <c r="D209" s="91"/>
    </row>
    <row r="210" spans="1:4" ht="12.75" x14ac:dyDescent="0.2">
      <c r="A210" s="89"/>
      <c r="C210" s="90"/>
      <c r="D210" s="91"/>
    </row>
    <row r="211" spans="1:4" ht="12.75" x14ac:dyDescent="0.2">
      <c r="A211" s="89"/>
      <c r="C211" s="90"/>
      <c r="D211" s="91"/>
    </row>
    <row r="212" spans="1:4" ht="12.75" x14ac:dyDescent="0.2">
      <c r="A212" s="89"/>
      <c r="C212" s="90"/>
      <c r="D212" s="91"/>
    </row>
    <row r="213" spans="1:4" ht="12.75" x14ac:dyDescent="0.2">
      <c r="A213" s="89"/>
      <c r="C213" s="90"/>
      <c r="D213" s="91"/>
    </row>
    <row r="214" spans="1:4" ht="12.75" x14ac:dyDescent="0.2">
      <c r="A214" s="89"/>
      <c r="C214" s="90"/>
      <c r="D214" s="91"/>
    </row>
    <row r="215" spans="1:4" ht="12.75" x14ac:dyDescent="0.2">
      <c r="A215" s="89"/>
      <c r="C215" s="90"/>
      <c r="D215" s="91"/>
    </row>
    <row r="216" spans="1:4" ht="12.75" x14ac:dyDescent="0.2">
      <c r="A216" s="89"/>
      <c r="C216" s="90"/>
      <c r="D216" s="91"/>
    </row>
    <row r="217" spans="1:4" ht="12.75" x14ac:dyDescent="0.2">
      <c r="A217" s="89"/>
      <c r="C217" s="90"/>
      <c r="D217" s="91"/>
    </row>
    <row r="218" spans="1:4" ht="12.75" x14ac:dyDescent="0.2">
      <c r="A218" s="89"/>
      <c r="C218" s="90"/>
      <c r="D218" s="91"/>
    </row>
    <row r="219" spans="1:4" ht="12.75" x14ac:dyDescent="0.2">
      <c r="A219" s="89"/>
      <c r="C219" s="90"/>
      <c r="D219" s="91"/>
    </row>
    <row r="220" spans="1:4" ht="12.75" x14ac:dyDescent="0.2">
      <c r="A220" s="89"/>
      <c r="C220" s="90"/>
      <c r="D220" s="91"/>
    </row>
    <row r="221" spans="1:4" ht="12.75" x14ac:dyDescent="0.2">
      <c r="A221" s="89"/>
      <c r="C221" s="90"/>
      <c r="D221" s="91"/>
    </row>
    <row r="222" spans="1:4" ht="12.75" x14ac:dyDescent="0.2">
      <c r="A222" s="89"/>
      <c r="C222" s="90"/>
      <c r="D222" s="91"/>
    </row>
  </sheetData>
  <hyperlinks>
    <hyperlink ref="G5" r:id="rId1" xr:uid="{00000000-0004-0000-0300-000000000000}"/>
    <hyperlink ref="G6" r:id="rId2" xr:uid="{00000000-0004-0000-0300-000001000000}"/>
  </hyperlinks>
  <pageMargins left="0.7" right="0.7" top="0.75" bottom="0.75" header="0" footer="0"/>
  <pageSetup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001"/>
  <sheetViews>
    <sheetView showGridLines="0" tabSelected="1" workbookViewId="0">
      <pane xSplit="2" ySplit="3" topLeftCell="C18" activePane="bottomRight" state="frozen"/>
      <selection pane="topRight" activeCell="C1" sqref="C1"/>
      <selection pane="bottomLeft" activeCell="A3" sqref="A3"/>
      <selection pane="bottomRight" activeCell="G19" sqref="G19"/>
    </sheetView>
  </sheetViews>
  <sheetFormatPr baseColWidth="10" defaultColWidth="12.5703125" defaultRowHeight="15" customHeight="1" x14ac:dyDescent="0.2"/>
  <cols>
    <col min="1" max="1" width="3.28515625" customWidth="1"/>
    <col min="2" max="2" width="27.5703125" customWidth="1"/>
    <col min="3" max="3" width="27.5703125" style="196" customWidth="1"/>
    <col min="4" max="4" width="22.5703125" customWidth="1"/>
    <col min="5" max="5" width="21.42578125" customWidth="1"/>
    <col min="6" max="6" width="47.5703125" customWidth="1"/>
    <col min="7" max="7" width="47.5703125" style="181" customWidth="1"/>
    <col min="8" max="8" width="27.5703125" customWidth="1"/>
    <col min="9" max="9" width="26.85546875" customWidth="1"/>
    <col min="10" max="10" width="25.85546875" customWidth="1"/>
    <col min="11" max="13" width="39" customWidth="1"/>
    <col min="14" max="17" width="21.5703125" customWidth="1"/>
    <col min="18" max="18" width="14.7109375" customWidth="1"/>
    <col min="19" max="19" width="13" customWidth="1"/>
    <col min="20" max="20" width="35.140625" customWidth="1"/>
    <col min="21" max="21" width="34.5703125" customWidth="1"/>
    <col min="22" max="22" width="14.85546875" customWidth="1"/>
    <col min="23" max="23" width="15.28515625" customWidth="1"/>
    <col min="24" max="24" width="13" customWidth="1"/>
    <col min="25" max="25" width="49.42578125" customWidth="1"/>
    <col min="26" max="26" width="49.140625" bestFit="1" customWidth="1"/>
    <col min="27" max="28" width="9" customWidth="1"/>
    <col min="29" max="45" width="10.7109375" hidden="1" customWidth="1"/>
  </cols>
  <sheetData>
    <row r="1" spans="1:45" s="152" customFormat="1" ht="15" customHeight="1" x14ac:dyDescent="0.2">
      <c r="B1" s="153" t="s">
        <v>344</v>
      </c>
      <c r="C1" s="153"/>
      <c r="D1" s="153"/>
      <c r="F1" s="153" t="s">
        <v>307</v>
      </c>
      <c r="G1" s="153"/>
      <c r="H1" s="153"/>
    </row>
    <row r="2" spans="1:45" ht="12.75" customHeight="1" x14ac:dyDescent="0.2">
      <c r="A2" s="215" t="s">
        <v>180</v>
      </c>
      <c r="B2" s="211"/>
      <c r="C2" s="195"/>
      <c r="D2" s="216" t="s">
        <v>181</v>
      </c>
      <c r="E2" s="211"/>
      <c r="F2" s="92" t="s">
        <v>182</v>
      </c>
      <c r="G2" s="182"/>
      <c r="H2" s="215" t="s">
        <v>183</v>
      </c>
      <c r="I2" s="214"/>
      <c r="J2" s="211"/>
      <c r="K2" s="217" t="s">
        <v>184</v>
      </c>
      <c r="L2" s="214"/>
      <c r="M2" s="211"/>
      <c r="N2" s="215" t="s">
        <v>185</v>
      </c>
      <c r="O2" s="214"/>
      <c r="P2" s="211"/>
      <c r="Q2" s="93" t="s">
        <v>153</v>
      </c>
      <c r="R2" s="210" t="s">
        <v>186</v>
      </c>
      <c r="S2" s="211"/>
      <c r="T2" s="212" t="s">
        <v>187</v>
      </c>
      <c r="U2" s="211"/>
      <c r="V2" s="213" t="s">
        <v>188</v>
      </c>
      <c r="W2" s="214"/>
      <c r="X2" s="214"/>
      <c r="Y2" s="211"/>
      <c r="Z2" s="94"/>
      <c r="AA2" s="94"/>
      <c r="AB2" s="94"/>
      <c r="AC2" s="84"/>
      <c r="AD2" s="84"/>
      <c r="AE2" s="84"/>
      <c r="AF2" s="84"/>
      <c r="AG2" s="84"/>
      <c r="AH2" s="84"/>
      <c r="AI2" s="84"/>
      <c r="AJ2" s="84"/>
      <c r="AK2" s="84"/>
      <c r="AL2" s="84"/>
      <c r="AM2" s="84"/>
      <c r="AN2" s="84"/>
      <c r="AO2" s="84"/>
      <c r="AP2" s="84"/>
      <c r="AQ2" s="84"/>
      <c r="AR2" s="84"/>
      <c r="AS2" s="84"/>
    </row>
    <row r="3" spans="1:45" ht="48.75" customHeight="1" x14ac:dyDescent="0.2">
      <c r="A3" s="95" t="s">
        <v>189</v>
      </c>
      <c r="B3" s="95" t="s">
        <v>190</v>
      </c>
      <c r="C3" s="96" t="s">
        <v>370</v>
      </c>
      <c r="D3" s="95" t="s">
        <v>0</v>
      </c>
      <c r="E3" s="95" t="s">
        <v>191</v>
      </c>
      <c r="F3" s="95" t="s">
        <v>345</v>
      </c>
      <c r="G3" s="96" t="s">
        <v>346</v>
      </c>
      <c r="H3" s="95" t="s">
        <v>192</v>
      </c>
      <c r="I3" s="95" t="s">
        <v>193</v>
      </c>
      <c r="J3" s="95" t="s">
        <v>194</v>
      </c>
      <c r="K3" s="187" t="s">
        <v>359</v>
      </c>
      <c r="L3" s="187" t="s">
        <v>360</v>
      </c>
      <c r="M3" s="95" t="s">
        <v>195</v>
      </c>
      <c r="N3" s="95" t="s">
        <v>196</v>
      </c>
      <c r="O3" s="187" t="s">
        <v>361</v>
      </c>
      <c r="P3" s="187" t="s">
        <v>362</v>
      </c>
      <c r="Q3" s="95" t="s">
        <v>197</v>
      </c>
      <c r="R3" s="97" t="s">
        <v>198</v>
      </c>
      <c r="S3" s="97" t="s">
        <v>199</v>
      </c>
      <c r="T3" s="95" t="s">
        <v>200</v>
      </c>
      <c r="U3" s="95" t="s">
        <v>201</v>
      </c>
      <c r="V3" s="95" t="s">
        <v>202</v>
      </c>
      <c r="W3" s="95" t="s">
        <v>203</v>
      </c>
      <c r="X3" s="95" t="s">
        <v>204</v>
      </c>
      <c r="Y3" s="95" t="s">
        <v>205</v>
      </c>
      <c r="Z3" s="86"/>
      <c r="AA3" s="86"/>
      <c r="AB3" s="86"/>
      <c r="AC3" s="86"/>
      <c r="AD3" s="86"/>
      <c r="AE3" s="86"/>
      <c r="AF3" s="86"/>
      <c r="AG3" s="86"/>
      <c r="AH3" s="86"/>
      <c r="AI3" s="86"/>
      <c r="AJ3" s="86"/>
      <c r="AK3" s="86"/>
      <c r="AL3" s="86"/>
      <c r="AM3" s="86"/>
      <c r="AN3" s="86"/>
      <c r="AO3" s="86"/>
      <c r="AP3" s="86"/>
      <c r="AQ3" s="86"/>
      <c r="AR3" s="86"/>
      <c r="AS3" s="86"/>
    </row>
    <row r="4" spans="1:45" ht="271.5" customHeight="1" x14ac:dyDescent="0.2">
      <c r="A4" s="98">
        <v>1</v>
      </c>
      <c r="B4" s="99" t="s">
        <v>137</v>
      </c>
      <c r="C4" s="99" t="s">
        <v>371</v>
      </c>
      <c r="D4" s="46" t="s">
        <v>2</v>
      </c>
      <c r="E4" s="53" t="s">
        <v>18</v>
      </c>
      <c r="F4" s="99" t="s">
        <v>206</v>
      </c>
      <c r="G4" s="184" t="s">
        <v>353</v>
      </c>
      <c r="H4" s="99">
        <v>2</v>
      </c>
      <c r="I4" s="99">
        <v>1</v>
      </c>
      <c r="J4" s="99" t="str">
        <f t="shared" ref="J4:J23" si="0">IF(((H4-I4)=0),"No hubo cambio en el tiempo de obtención",(IF(((H4-I4)&gt;0),"Disminuyó el tiempo de obtención del resultado",IF(((H4-I4)&lt;0),"Aumentó el tiempo de obtención del resultado","No aplica"))))</f>
        <v>Disminuyó el tiempo de obtención del resultado</v>
      </c>
      <c r="K4" s="99">
        <v>3</v>
      </c>
      <c r="L4" s="99">
        <v>2</v>
      </c>
      <c r="M4" s="99" t="str">
        <f t="shared" ref="M4:M23" si="1">IF(((K4-L4)=0),"No hubo cambio en la cantidad de pasos por parte del usuario",(IF(((K4-L4)&gt;0),"Disminuyó la cantidad de pasos por parte del usuario",IF(((K4-L4)&lt;0),"Aumentó la cantidad de pasos por parte del usuario","No aplica"))))</f>
        <v>Disminuyó la cantidad de pasos por parte del usuario</v>
      </c>
      <c r="N4" s="99" t="s">
        <v>207</v>
      </c>
      <c r="O4" s="100" t="s">
        <v>208</v>
      </c>
      <c r="P4" s="82" t="s">
        <v>209</v>
      </c>
      <c r="Q4" s="99" t="s">
        <v>210</v>
      </c>
      <c r="R4" s="101">
        <v>45292</v>
      </c>
      <c r="S4" s="101">
        <v>45535</v>
      </c>
      <c r="T4" s="99"/>
      <c r="U4" s="77"/>
      <c r="V4" s="102" t="s">
        <v>211</v>
      </c>
      <c r="W4" s="102" t="s">
        <v>211</v>
      </c>
      <c r="X4" s="102" t="s">
        <v>211</v>
      </c>
      <c r="Y4" s="160" t="s">
        <v>314</v>
      </c>
      <c r="Z4" s="86"/>
      <c r="AA4" s="86"/>
      <c r="AB4" s="86"/>
      <c r="AC4" s="86"/>
      <c r="AD4" s="86"/>
      <c r="AE4" s="86"/>
      <c r="AF4" s="86"/>
      <c r="AG4" s="86"/>
      <c r="AH4" s="86"/>
      <c r="AI4" s="86"/>
      <c r="AJ4" s="86"/>
      <c r="AK4" s="86"/>
      <c r="AL4" s="86"/>
      <c r="AM4" s="86"/>
      <c r="AN4" s="86"/>
      <c r="AO4" s="86"/>
      <c r="AP4" s="86"/>
      <c r="AQ4" s="86"/>
      <c r="AR4" s="86"/>
      <c r="AS4" s="86"/>
    </row>
    <row r="5" spans="1:45" ht="153" customHeight="1" x14ac:dyDescent="0.2">
      <c r="A5" s="98">
        <v>2</v>
      </c>
      <c r="B5" s="99" t="s">
        <v>133</v>
      </c>
      <c r="C5" s="99" t="s">
        <v>371</v>
      </c>
      <c r="D5" s="102" t="s">
        <v>2</v>
      </c>
      <c r="E5" s="99" t="s">
        <v>12</v>
      </c>
      <c r="F5" s="99" t="s">
        <v>212</v>
      </c>
      <c r="G5" s="184" t="s">
        <v>367</v>
      </c>
      <c r="H5" s="99">
        <v>0</v>
      </c>
      <c r="I5" s="99">
        <v>0</v>
      </c>
      <c r="J5" s="99" t="str">
        <f t="shared" si="0"/>
        <v>No hubo cambio en el tiempo de obtención</v>
      </c>
      <c r="K5" s="53">
        <v>2</v>
      </c>
      <c r="L5" s="99">
        <v>2</v>
      </c>
      <c r="M5" s="99" t="str">
        <f t="shared" si="1"/>
        <v>No hubo cambio en la cantidad de pasos por parte del usuario</v>
      </c>
      <c r="N5" s="102" t="s">
        <v>208</v>
      </c>
      <c r="O5" s="190" t="s">
        <v>208</v>
      </c>
      <c r="P5" s="82" t="s">
        <v>209</v>
      </c>
      <c r="Q5" s="99" t="s">
        <v>213</v>
      </c>
      <c r="R5" s="142">
        <v>45292</v>
      </c>
      <c r="S5" s="142">
        <v>45535</v>
      </c>
      <c r="T5" s="99"/>
      <c r="U5" s="77"/>
      <c r="V5" s="102" t="s">
        <v>211</v>
      </c>
      <c r="W5" s="102" t="s">
        <v>211</v>
      </c>
      <c r="X5" s="102" t="s">
        <v>211</v>
      </c>
      <c r="Y5" s="160" t="s">
        <v>315</v>
      </c>
      <c r="Z5" s="86"/>
      <c r="AA5" s="86"/>
      <c r="AB5" s="86"/>
      <c r="AC5" s="86"/>
      <c r="AD5" s="86"/>
      <c r="AE5" s="86"/>
      <c r="AF5" s="86"/>
      <c r="AG5" s="86"/>
      <c r="AH5" s="86"/>
      <c r="AI5" s="86"/>
      <c r="AJ5" s="86"/>
      <c r="AK5" s="86"/>
      <c r="AL5" s="86"/>
      <c r="AM5" s="86"/>
      <c r="AN5" s="86"/>
      <c r="AO5" s="86"/>
      <c r="AP5" s="86"/>
      <c r="AQ5" s="86"/>
      <c r="AR5" s="86"/>
      <c r="AS5" s="86"/>
    </row>
    <row r="6" spans="1:45" ht="117.75" customHeight="1" x14ac:dyDescent="0.2">
      <c r="A6" s="104">
        <v>3</v>
      </c>
      <c r="B6" s="82" t="s">
        <v>121</v>
      </c>
      <c r="C6" s="99" t="s">
        <v>371</v>
      </c>
      <c r="D6" s="105" t="s">
        <v>2</v>
      </c>
      <c r="E6" s="82" t="s">
        <v>15</v>
      </c>
      <c r="F6" s="82" t="s">
        <v>214</v>
      </c>
      <c r="G6" s="183" t="s">
        <v>354</v>
      </c>
      <c r="H6" s="82">
        <v>8</v>
      </c>
      <c r="I6" s="82">
        <v>8</v>
      </c>
      <c r="J6" s="99" t="str">
        <f t="shared" si="0"/>
        <v>No hubo cambio en el tiempo de obtención</v>
      </c>
      <c r="K6" s="77">
        <v>2</v>
      </c>
      <c r="L6" s="82">
        <v>2</v>
      </c>
      <c r="M6" s="99" t="str">
        <f t="shared" si="1"/>
        <v>No hubo cambio en la cantidad de pasos por parte del usuario</v>
      </c>
      <c r="N6" s="105" t="s">
        <v>208</v>
      </c>
      <c r="O6" s="100" t="s">
        <v>208</v>
      </c>
      <c r="P6" s="82" t="s">
        <v>209</v>
      </c>
      <c r="Q6" s="82" t="s">
        <v>216</v>
      </c>
      <c r="R6" s="142">
        <v>45292</v>
      </c>
      <c r="S6" s="142">
        <v>45535</v>
      </c>
      <c r="T6" s="99"/>
      <c r="U6" s="77"/>
      <c r="V6" s="105" t="s">
        <v>211</v>
      </c>
      <c r="W6" s="105" t="s">
        <v>211</v>
      </c>
      <c r="X6" s="105" t="s">
        <v>211</v>
      </c>
      <c r="Y6" s="161" t="s">
        <v>316</v>
      </c>
      <c r="Z6" s="107"/>
      <c r="AA6" s="107"/>
      <c r="AB6" s="107"/>
      <c r="AC6" s="107"/>
      <c r="AD6" s="107"/>
      <c r="AE6" s="107"/>
      <c r="AF6" s="107"/>
      <c r="AG6" s="107"/>
      <c r="AH6" s="107"/>
      <c r="AI6" s="107"/>
      <c r="AJ6" s="107"/>
      <c r="AK6" s="107"/>
      <c r="AL6" s="107"/>
      <c r="AM6" s="107"/>
      <c r="AN6" s="107"/>
      <c r="AO6" s="107"/>
      <c r="AP6" s="107"/>
      <c r="AQ6" s="107"/>
      <c r="AR6" s="107"/>
      <c r="AS6" s="107"/>
    </row>
    <row r="7" spans="1:45" ht="216.75" x14ac:dyDescent="0.2">
      <c r="A7" s="104">
        <v>4</v>
      </c>
      <c r="B7" s="82" t="s">
        <v>131</v>
      </c>
      <c r="C7" s="99" t="s">
        <v>371</v>
      </c>
      <c r="D7" s="105" t="s">
        <v>2</v>
      </c>
      <c r="E7" s="82" t="s">
        <v>15</v>
      </c>
      <c r="F7" s="82" t="s">
        <v>217</v>
      </c>
      <c r="G7" s="183" t="s">
        <v>347</v>
      </c>
      <c r="H7" s="82">
        <v>3</v>
      </c>
      <c r="I7" s="82">
        <v>3</v>
      </c>
      <c r="J7" s="99" t="str">
        <f t="shared" si="0"/>
        <v>No hubo cambio en el tiempo de obtención</v>
      </c>
      <c r="K7" s="77">
        <v>2</v>
      </c>
      <c r="L7" s="82">
        <v>2</v>
      </c>
      <c r="M7" s="99" t="str">
        <f t="shared" si="1"/>
        <v>No hubo cambio en la cantidad de pasos por parte del usuario</v>
      </c>
      <c r="N7" s="105" t="s">
        <v>208</v>
      </c>
      <c r="O7" s="100" t="s">
        <v>208</v>
      </c>
      <c r="P7" s="82" t="s">
        <v>209</v>
      </c>
      <c r="Q7" s="82" t="s">
        <v>216</v>
      </c>
      <c r="R7" s="142">
        <v>45292</v>
      </c>
      <c r="S7" s="142">
        <v>45535</v>
      </c>
      <c r="T7" s="99"/>
      <c r="U7" s="77"/>
      <c r="V7" s="105" t="s">
        <v>211</v>
      </c>
      <c r="W7" s="105" t="s">
        <v>211</v>
      </c>
      <c r="X7" s="105" t="s">
        <v>211</v>
      </c>
      <c r="Y7" s="161" t="s">
        <v>317</v>
      </c>
      <c r="Z7" s="108"/>
      <c r="AA7" s="108"/>
      <c r="AB7" s="108"/>
      <c r="AC7" s="108"/>
      <c r="AD7" s="108"/>
      <c r="AE7" s="108"/>
      <c r="AF7" s="108"/>
      <c r="AG7" s="108"/>
      <c r="AH7" s="108"/>
      <c r="AI7" s="108"/>
      <c r="AJ7" s="108"/>
      <c r="AK7" s="108"/>
      <c r="AL7" s="108"/>
      <c r="AM7" s="108"/>
      <c r="AN7" s="108"/>
      <c r="AO7" s="108"/>
      <c r="AP7" s="108"/>
      <c r="AQ7" s="108"/>
      <c r="AR7" s="108"/>
      <c r="AS7" s="108"/>
    </row>
    <row r="8" spans="1:45" ht="63.75" x14ac:dyDescent="0.2">
      <c r="A8" s="109">
        <v>5</v>
      </c>
      <c r="B8" s="99" t="s">
        <v>104</v>
      </c>
      <c r="C8" s="99" t="s">
        <v>371</v>
      </c>
      <c r="D8" s="102" t="s">
        <v>2</v>
      </c>
      <c r="E8" s="99" t="s">
        <v>15</v>
      </c>
      <c r="F8" s="99" t="s">
        <v>218</v>
      </c>
      <c r="G8" s="184" t="s">
        <v>363</v>
      </c>
      <c r="H8" s="99">
        <v>3</v>
      </c>
      <c r="I8" s="99">
        <v>3</v>
      </c>
      <c r="J8" s="99" t="str">
        <f t="shared" si="0"/>
        <v>No hubo cambio en el tiempo de obtención</v>
      </c>
      <c r="K8" s="99">
        <v>4</v>
      </c>
      <c r="L8" s="99">
        <v>4</v>
      </c>
      <c r="M8" s="99" t="str">
        <f t="shared" si="1"/>
        <v>No hubo cambio en la cantidad de pasos por parte del usuario</v>
      </c>
      <c r="N8" s="193" t="s">
        <v>208</v>
      </c>
      <c r="O8" s="100" t="s">
        <v>208</v>
      </c>
      <c r="P8" s="82" t="s">
        <v>209</v>
      </c>
      <c r="Q8" s="99" t="s">
        <v>219</v>
      </c>
      <c r="R8" s="142">
        <v>45292</v>
      </c>
      <c r="S8" s="142">
        <v>45535</v>
      </c>
      <c r="T8" s="82"/>
      <c r="U8" s="99"/>
      <c r="V8" s="102" t="s">
        <v>211</v>
      </c>
      <c r="W8" s="102" t="s">
        <v>211</v>
      </c>
      <c r="X8" s="102" t="s">
        <v>211</v>
      </c>
      <c r="Y8" s="160" t="s">
        <v>318</v>
      </c>
      <c r="Z8" s="86"/>
      <c r="AA8" s="86"/>
      <c r="AB8" s="86"/>
      <c r="AC8" s="86"/>
      <c r="AD8" s="86"/>
      <c r="AE8" s="86"/>
      <c r="AF8" s="86"/>
      <c r="AG8" s="86"/>
      <c r="AH8" s="86"/>
      <c r="AI8" s="86"/>
      <c r="AJ8" s="86"/>
      <c r="AK8" s="86"/>
      <c r="AL8" s="86"/>
      <c r="AM8" s="86"/>
      <c r="AN8" s="86"/>
      <c r="AO8" s="86"/>
      <c r="AP8" s="86"/>
      <c r="AQ8" s="86"/>
      <c r="AR8" s="86"/>
      <c r="AS8" s="86"/>
    </row>
    <row r="9" spans="1:45" ht="102" x14ac:dyDescent="0.2">
      <c r="A9" s="104">
        <v>6</v>
      </c>
      <c r="B9" s="82" t="s">
        <v>220</v>
      </c>
      <c r="C9" s="99" t="s">
        <v>371</v>
      </c>
      <c r="D9" s="105" t="s">
        <v>2</v>
      </c>
      <c r="E9" s="82" t="s">
        <v>23</v>
      </c>
      <c r="F9" s="82" t="s">
        <v>221</v>
      </c>
      <c r="G9" s="183" t="s">
        <v>364</v>
      </c>
      <c r="H9" s="82">
        <v>15</v>
      </c>
      <c r="I9" s="82">
        <v>15</v>
      </c>
      <c r="J9" s="99" t="str">
        <f t="shared" si="0"/>
        <v>No hubo cambio en el tiempo de obtención</v>
      </c>
      <c r="K9" s="82">
        <v>3</v>
      </c>
      <c r="L9" s="82">
        <v>3</v>
      </c>
      <c r="M9" s="99" t="str">
        <f t="shared" si="1"/>
        <v>No hubo cambio en la cantidad de pasos por parte del usuario</v>
      </c>
      <c r="N9" s="105" t="s">
        <v>208</v>
      </c>
      <c r="O9" s="100" t="s">
        <v>208</v>
      </c>
      <c r="P9" s="82" t="s">
        <v>209</v>
      </c>
      <c r="Q9" s="82" t="s">
        <v>219</v>
      </c>
      <c r="R9" s="142">
        <v>45292</v>
      </c>
      <c r="S9" s="142">
        <v>45535</v>
      </c>
      <c r="T9" s="82"/>
      <c r="U9" s="99"/>
      <c r="V9" s="105" t="s">
        <v>211</v>
      </c>
      <c r="W9" s="105" t="s">
        <v>211</v>
      </c>
      <c r="X9" s="105" t="s">
        <v>211</v>
      </c>
      <c r="Y9" s="161" t="s">
        <v>319</v>
      </c>
      <c r="Z9" s="108"/>
      <c r="AA9" s="108"/>
      <c r="AB9" s="108"/>
      <c r="AC9" s="108"/>
      <c r="AD9" s="108"/>
      <c r="AE9" s="108"/>
      <c r="AF9" s="108"/>
      <c r="AG9" s="108"/>
      <c r="AH9" s="108"/>
      <c r="AI9" s="108"/>
      <c r="AJ9" s="108"/>
      <c r="AK9" s="108"/>
      <c r="AL9" s="108"/>
      <c r="AM9" s="108"/>
      <c r="AN9" s="108"/>
      <c r="AO9" s="108"/>
      <c r="AP9" s="108"/>
      <c r="AQ9" s="108"/>
      <c r="AR9" s="108"/>
      <c r="AS9" s="108"/>
    </row>
    <row r="10" spans="1:45" ht="102" x14ac:dyDescent="0.2">
      <c r="A10" s="104">
        <v>7</v>
      </c>
      <c r="B10" s="82" t="s">
        <v>147</v>
      </c>
      <c r="C10" s="99" t="s">
        <v>371</v>
      </c>
      <c r="D10" s="105" t="s">
        <v>3</v>
      </c>
      <c r="E10" s="82" t="s">
        <v>22</v>
      </c>
      <c r="F10" s="82" t="s">
        <v>222</v>
      </c>
      <c r="G10" s="183" t="s">
        <v>365</v>
      </c>
      <c r="H10" s="82">
        <v>8</v>
      </c>
      <c r="I10" s="82">
        <v>8</v>
      </c>
      <c r="J10" s="99" t="str">
        <f t="shared" si="0"/>
        <v>No hubo cambio en el tiempo de obtención</v>
      </c>
      <c r="K10" s="82">
        <v>2</v>
      </c>
      <c r="L10" s="82">
        <v>2</v>
      </c>
      <c r="M10" s="99" t="str">
        <f t="shared" si="1"/>
        <v>No hubo cambio en la cantidad de pasos por parte del usuario</v>
      </c>
      <c r="N10" s="82" t="s">
        <v>208</v>
      </c>
      <c r="O10" s="100" t="s">
        <v>208</v>
      </c>
      <c r="P10" s="82" t="s">
        <v>209</v>
      </c>
      <c r="Q10" s="82" t="s">
        <v>223</v>
      </c>
      <c r="R10" s="142">
        <v>45292</v>
      </c>
      <c r="S10" s="142">
        <v>45535</v>
      </c>
      <c r="T10" s="82"/>
      <c r="U10" s="99"/>
      <c r="V10" s="105" t="s">
        <v>211</v>
      </c>
      <c r="W10" s="105" t="s">
        <v>211</v>
      </c>
      <c r="X10" s="105" t="s">
        <v>211</v>
      </c>
      <c r="Y10" s="161" t="s">
        <v>320</v>
      </c>
      <c r="Z10" s="108"/>
      <c r="AA10" s="108"/>
      <c r="AB10" s="108"/>
      <c r="AC10" s="108"/>
      <c r="AD10" s="108"/>
      <c r="AE10" s="108"/>
      <c r="AF10" s="108"/>
      <c r="AG10" s="108"/>
      <c r="AH10" s="108"/>
      <c r="AI10" s="108"/>
      <c r="AJ10" s="108"/>
      <c r="AK10" s="108"/>
      <c r="AL10" s="108"/>
      <c r="AM10" s="108"/>
      <c r="AN10" s="108"/>
      <c r="AO10" s="108"/>
      <c r="AP10" s="108"/>
      <c r="AQ10" s="108"/>
      <c r="AR10" s="108"/>
      <c r="AS10" s="108"/>
    </row>
    <row r="11" spans="1:45" ht="63.75" x14ac:dyDescent="0.2">
      <c r="A11" s="109">
        <v>8</v>
      </c>
      <c r="B11" s="99" t="s">
        <v>224</v>
      </c>
      <c r="C11" s="99" t="s">
        <v>371</v>
      </c>
      <c r="D11" s="102" t="s">
        <v>2</v>
      </c>
      <c r="E11" s="53" t="s">
        <v>5</v>
      </c>
      <c r="F11" s="99" t="s">
        <v>225</v>
      </c>
      <c r="G11" s="184" t="s">
        <v>355</v>
      </c>
      <c r="H11" s="53">
        <v>10</v>
      </c>
      <c r="I11" s="99">
        <v>10</v>
      </c>
      <c r="J11" s="99" t="str">
        <f t="shared" si="0"/>
        <v>No hubo cambio en el tiempo de obtención</v>
      </c>
      <c r="K11" s="99">
        <v>4</v>
      </c>
      <c r="L11" s="99">
        <v>4</v>
      </c>
      <c r="M11" s="99" t="str">
        <f t="shared" si="1"/>
        <v>No hubo cambio en la cantidad de pasos por parte del usuario</v>
      </c>
      <c r="N11" s="102" t="s">
        <v>208</v>
      </c>
      <c r="O11" s="100" t="s">
        <v>208</v>
      </c>
      <c r="P11" s="82" t="s">
        <v>209</v>
      </c>
      <c r="Q11" s="99" t="s">
        <v>226</v>
      </c>
      <c r="R11" s="142">
        <v>45292</v>
      </c>
      <c r="S11" s="142">
        <v>45535</v>
      </c>
      <c r="T11" s="99"/>
      <c r="U11" s="99"/>
      <c r="V11" s="102" t="s">
        <v>211</v>
      </c>
      <c r="W11" s="102" t="s">
        <v>211</v>
      </c>
      <c r="X11" s="102" t="s">
        <v>211</v>
      </c>
      <c r="Y11" s="160" t="s">
        <v>321</v>
      </c>
      <c r="Z11" s="86"/>
      <c r="AA11" s="86"/>
      <c r="AB11" s="86"/>
      <c r="AC11" s="86"/>
      <c r="AD11" s="86"/>
      <c r="AE11" s="86"/>
      <c r="AF11" s="86"/>
      <c r="AG11" s="86"/>
      <c r="AH11" s="86"/>
      <c r="AI11" s="86"/>
      <c r="AJ11" s="86"/>
      <c r="AK11" s="86"/>
      <c r="AL11" s="86"/>
      <c r="AM11" s="86"/>
      <c r="AN11" s="86"/>
      <c r="AO11" s="86"/>
      <c r="AP11" s="86"/>
      <c r="AQ11" s="86"/>
      <c r="AR11" s="86"/>
      <c r="AS11" s="86"/>
    </row>
    <row r="12" spans="1:45" ht="51" x14ac:dyDescent="0.2">
      <c r="A12" s="109">
        <v>9</v>
      </c>
      <c r="B12" s="99" t="s">
        <v>123</v>
      </c>
      <c r="C12" s="99" t="s">
        <v>371</v>
      </c>
      <c r="D12" s="102" t="s">
        <v>2</v>
      </c>
      <c r="E12" s="99" t="s">
        <v>5</v>
      </c>
      <c r="F12" s="99" t="s">
        <v>227</v>
      </c>
      <c r="G12" s="158" t="s">
        <v>356</v>
      </c>
      <c r="H12" s="99">
        <v>0</v>
      </c>
      <c r="I12" s="99">
        <v>0</v>
      </c>
      <c r="J12" s="99" t="str">
        <f t="shared" si="0"/>
        <v>No hubo cambio en el tiempo de obtención</v>
      </c>
      <c r="K12" s="99">
        <v>3</v>
      </c>
      <c r="L12" s="99">
        <v>3</v>
      </c>
      <c r="M12" s="99" t="str">
        <f t="shared" si="1"/>
        <v>No hubo cambio en la cantidad de pasos por parte del usuario</v>
      </c>
      <c r="N12" s="194" t="s">
        <v>208</v>
      </c>
      <c r="O12" s="100" t="s">
        <v>208</v>
      </c>
      <c r="P12" s="82" t="s">
        <v>209</v>
      </c>
      <c r="Q12" s="99" t="s">
        <v>216</v>
      </c>
      <c r="R12" s="142">
        <v>45292</v>
      </c>
      <c r="S12" s="142">
        <v>45535</v>
      </c>
      <c r="T12" s="99"/>
      <c r="U12" s="99"/>
      <c r="V12" s="102" t="s">
        <v>211</v>
      </c>
      <c r="W12" s="102" t="s">
        <v>211</v>
      </c>
      <c r="X12" s="102" t="s">
        <v>211</v>
      </c>
      <c r="Y12" s="160" t="s">
        <v>322</v>
      </c>
      <c r="Z12" s="86"/>
      <c r="AA12" s="86"/>
      <c r="AB12" s="86"/>
      <c r="AC12" s="86"/>
      <c r="AD12" s="86"/>
      <c r="AE12" s="86"/>
      <c r="AF12" s="86"/>
      <c r="AG12" s="86"/>
      <c r="AH12" s="86"/>
      <c r="AI12" s="86"/>
      <c r="AJ12" s="86"/>
      <c r="AK12" s="86"/>
      <c r="AL12" s="86"/>
      <c r="AM12" s="86"/>
      <c r="AN12" s="86"/>
      <c r="AO12" s="86"/>
      <c r="AP12" s="86"/>
      <c r="AQ12" s="86"/>
      <c r="AR12" s="86"/>
      <c r="AS12" s="86"/>
    </row>
    <row r="13" spans="1:45" ht="40.5" customHeight="1" x14ac:dyDescent="0.2">
      <c r="A13" s="110">
        <v>10</v>
      </c>
      <c r="B13" s="111" t="s">
        <v>143</v>
      </c>
      <c r="C13" s="99" t="s">
        <v>371</v>
      </c>
      <c r="D13" s="105" t="s">
        <v>3</v>
      </c>
      <c r="E13" s="82" t="s">
        <v>22</v>
      </c>
      <c r="F13" s="111" t="s">
        <v>228</v>
      </c>
      <c r="G13" s="185" t="s">
        <v>357</v>
      </c>
      <c r="H13" s="82">
        <v>0</v>
      </c>
      <c r="I13" s="82">
        <v>0</v>
      </c>
      <c r="J13" s="99" t="str">
        <f t="shared" si="0"/>
        <v>No hubo cambio en el tiempo de obtención</v>
      </c>
      <c r="K13" s="82">
        <v>5</v>
      </c>
      <c r="L13" s="82">
        <v>5</v>
      </c>
      <c r="M13" s="99" t="str">
        <f t="shared" si="1"/>
        <v>No hubo cambio en la cantidad de pasos por parte del usuario</v>
      </c>
      <c r="N13" s="105" t="s">
        <v>215</v>
      </c>
      <c r="O13" s="100" t="s">
        <v>208</v>
      </c>
      <c r="P13" s="82" t="s">
        <v>209</v>
      </c>
      <c r="Q13" s="111" t="s">
        <v>216</v>
      </c>
      <c r="R13" s="142">
        <v>45292</v>
      </c>
      <c r="S13" s="142">
        <v>45535</v>
      </c>
      <c r="T13" s="99"/>
      <c r="U13" s="82"/>
      <c r="V13" s="105" t="s">
        <v>211</v>
      </c>
      <c r="W13" s="105" t="s">
        <v>211</v>
      </c>
      <c r="X13" s="105" t="s">
        <v>211</v>
      </c>
      <c r="Y13" s="161" t="s">
        <v>323</v>
      </c>
      <c r="Z13" s="107"/>
      <c r="AA13" s="107"/>
      <c r="AB13" s="107"/>
      <c r="AC13" s="107"/>
      <c r="AD13" s="107"/>
      <c r="AE13" s="107"/>
      <c r="AF13" s="107"/>
      <c r="AG13" s="107"/>
      <c r="AH13" s="107"/>
      <c r="AI13" s="107"/>
      <c r="AJ13" s="107"/>
      <c r="AK13" s="107"/>
      <c r="AL13" s="107"/>
      <c r="AM13" s="107"/>
      <c r="AN13" s="107"/>
      <c r="AO13" s="107"/>
      <c r="AP13" s="107"/>
      <c r="AQ13" s="107"/>
      <c r="AR13" s="107"/>
      <c r="AS13" s="107"/>
    </row>
    <row r="14" spans="1:45" ht="38.25" x14ac:dyDescent="0.2">
      <c r="A14" s="104">
        <v>11</v>
      </c>
      <c r="B14" s="99" t="s">
        <v>145</v>
      </c>
      <c r="C14" s="99" t="s">
        <v>371</v>
      </c>
      <c r="D14" s="105" t="s">
        <v>3</v>
      </c>
      <c r="E14" s="82" t="s">
        <v>22</v>
      </c>
      <c r="F14" s="82" t="s">
        <v>228</v>
      </c>
      <c r="G14" s="185" t="s">
        <v>357</v>
      </c>
      <c r="H14" s="82">
        <v>0</v>
      </c>
      <c r="I14" s="82">
        <v>0</v>
      </c>
      <c r="J14" s="99" t="str">
        <f t="shared" si="0"/>
        <v>No hubo cambio en el tiempo de obtención</v>
      </c>
      <c r="K14" s="82">
        <v>4</v>
      </c>
      <c r="L14" s="82">
        <v>4</v>
      </c>
      <c r="M14" s="99" t="str">
        <f t="shared" si="1"/>
        <v>No hubo cambio en la cantidad de pasos por parte del usuario</v>
      </c>
      <c r="N14" s="105" t="s">
        <v>215</v>
      </c>
      <c r="O14" s="100" t="s">
        <v>208</v>
      </c>
      <c r="P14" s="82" t="s">
        <v>209</v>
      </c>
      <c r="Q14" s="82" t="s">
        <v>216</v>
      </c>
      <c r="R14" s="142">
        <v>45292</v>
      </c>
      <c r="S14" s="142">
        <v>45535</v>
      </c>
      <c r="T14" s="82"/>
      <c r="U14" s="82"/>
      <c r="V14" s="105" t="s">
        <v>211</v>
      </c>
      <c r="W14" s="105" t="s">
        <v>211</v>
      </c>
      <c r="X14" s="105" t="s">
        <v>211</v>
      </c>
      <c r="Y14" s="161" t="s">
        <v>324</v>
      </c>
      <c r="Z14" s="107"/>
      <c r="AA14" s="107"/>
      <c r="AB14" s="107"/>
      <c r="AC14" s="107"/>
      <c r="AD14" s="107"/>
      <c r="AE14" s="107"/>
      <c r="AF14" s="107"/>
      <c r="AG14" s="107"/>
      <c r="AH14" s="107"/>
      <c r="AI14" s="107"/>
      <c r="AJ14" s="107"/>
      <c r="AK14" s="107"/>
      <c r="AL14" s="107"/>
      <c r="AM14" s="107"/>
      <c r="AN14" s="107"/>
      <c r="AO14" s="107"/>
      <c r="AP14" s="107"/>
      <c r="AQ14" s="107"/>
      <c r="AR14" s="107"/>
      <c r="AS14" s="107"/>
    </row>
    <row r="15" spans="1:45" ht="38.25" x14ac:dyDescent="0.2">
      <c r="A15" s="104">
        <v>12</v>
      </c>
      <c r="B15" s="82" t="s">
        <v>112</v>
      </c>
      <c r="C15" s="99" t="s">
        <v>371</v>
      </c>
      <c r="D15" s="105" t="s">
        <v>3</v>
      </c>
      <c r="E15" s="82" t="s">
        <v>22</v>
      </c>
      <c r="F15" s="82" t="s">
        <v>229</v>
      </c>
      <c r="G15" s="183" t="s">
        <v>352</v>
      </c>
      <c r="H15" s="82">
        <v>0</v>
      </c>
      <c r="I15" s="82">
        <v>0</v>
      </c>
      <c r="J15" s="99" t="str">
        <f t="shared" si="0"/>
        <v>No hubo cambio en el tiempo de obtención</v>
      </c>
      <c r="K15" s="82">
        <v>3</v>
      </c>
      <c r="L15" s="82">
        <v>3</v>
      </c>
      <c r="M15" s="99" t="str">
        <f t="shared" si="1"/>
        <v>No hubo cambio en la cantidad de pasos por parte del usuario</v>
      </c>
      <c r="N15" s="105" t="s">
        <v>215</v>
      </c>
      <c r="O15" s="100" t="s">
        <v>208</v>
      </c>
      <c r="P15" s="82" t="s">
        <v>209</v>
      </c>
      <c r="Q15" s="82" t="s">
        <v>230</v>
      </c>
      <c r="R15" s="142">
        <v>45292</v>
      </c>
      <c r="S15" s="142">
        <v>45535</v>
      </c>
      <c r="T15" s="82"/>
      <c r="U15" s="82"/>
      <c r="V15" s="105" t="s">
        <v>211</v>
      </c>
      <c r="W15" s="105" t="s">
        <v>211</v>
      </c>
      <c r="X15" s="105" t="s">
        <v>211</v>
      </c>
      <c r="Y15" s="161" t="s">
        <v>325</v>
      </c>
      <c r="Z15" s="107"/>
      <c r="AA15" s="107"/>
      <c r="AB15" s="107"/>
      <c r="AC15" s="107"/>
      <c r="AD15" s="107"/>
      <c r="AE15" s="107"/>
      <c r="AF15" s="107"/>
      <c r="AG15" s="107"/>
      <c r="AH15" s="107"/>
      <c r="AI15" s="107"/>
      <c r="AJ15" s="107"/>
      <c r="AK15" s="107"/>
      <c r="AL15" s="107"/>
      <c r="AM15" s="107"/>
      <c r="AN15" s="107"/>
      <c r="AO15" s="107"/>
      <c r="AP15" s="107"/>
      <c r="AQ15" s="107"/>
      <c r="AR15" s="107"/>
      <c r="AS15" s="107"/>
    </row>
    <row r="16" spans="1:45" ht="51" x14ac:dyDescent="0.2">
      <c r="A16" s="110">
        <v>13</v>
      </c>
      <c r="B16" s="99" t="s">
        <v>139</v>
      </c>
      <c r="C16" s="99" t="s">
        <v>371</v>
      </c>
      <c r="D16" s="105" t="s">
        <v>2</v>
      </c>
      <c r="E16" s="82" t="s">
        <v>15</v>
      </c>
      <c r="F16" s="82" t="s">
        <v>231</v>
      </c>
      <c r="G16" s="183" t="s">
        <v>348</v>
      </c>
      <c r="H16" s="82">
        <v>0</v>
      </c>
      <c r="I16" s="82">
        <v>0</v>
      </c>
      <c r="J16" s="99" t="str">
        <f t="shared" si="0"/>
        <v>No hubo cambio en el tiempo de obtención</v>
      </c>
      <c r="K16" s="77">
        <v>2</v>
      </c>
      <c r="L16" s="82">
        <v>2</v>
      </c>
      <c r="M16" s="99" t="str">
        <f t="shared" si="1"/>
        <v>No hubo cambio en la cantidad de pasos por parte del usuario</v>
      </c>
      <c r="N16" s="105" t="s">
        <v>215</v>
      </c>
      <c r="O16" s="100" t="s">
        <v>208</v>
      </c>
      <c r="P16" s="82" t="s">
        <v>209</v>
      </c>
      <c r="Q16" s="82" t="s">
        <v>216</v>
      </c>
      <c r="R16" s="142">
        <v>45292</v>
      </c>
      <c r="S16" s="142">
        <v>45535</v>
      </c>
      <c r="T16" s="82"/>
      <c r="U16" s="82"/>
      <c r="V16" s="105" t="s">
        <v>211</v>
      </c>
      <c r="W16" s="105" t="s">
        <v>211</v>
      </c>
      <c r="X16" s="105" t="s">
        <v>211</v>
      </c>
      <c r="Y16" s="161" t="s">
        <v>326</v>
      </c>
      <c r="Z16" s="107"/>
      <c r="AA16" s="107"/>
      <c r="AB16" s="107"/>
      <c r="AC16" s="107"/>
      <c r="AD16" s="107"/>
      <c r="AE16" s="107"/>
      <c r="AF16" s="107"/>
      <c r="AG16" s="107"/>
      <c r="AH16" s="107"/>
      <c r="AI16" s="107"/>
      <c r="AJ16" s="107"/>
      <c r="AK16" s="107"/>
      <c r="AL16" s="107"/>
      <c r="AM16" s="107"/>
      <c r="AN16" s="107"/>
      <c r="AO16" s="107"/>
      <c r="AP16" s="107"/>
      <c r="AQ16" s="107"/>
      <c r="AR16" s="107"/>
      <c r="AS16" s="107"/>
    </row>
    <row r="17" spans="1:45" ht="51" x14ac:dyDescent="0.2">
      <c r="A17" s="110">
        <v>14</v>
      </c>
      <c r="B17" s="82" t="s">
        <v>125</v>
      </c>
      <c r="C17" s="99" t="s">
        <v>371</v>
      </c>
      <c r="D17" s="105" t="s">
        <v>3</v>
      </c>
      <c r="E17" s="82" t="s">
        <v>22</v>
      </c>
      <c r="F17" s="82" t="s">
        <v>232</v>
      </c>
      <c r="G17" s="183" t="s">
        <v>349</v>
      </c>
      <c r="H17" s="82">
        <v>0</v>
      </c>
      <c r="I17" s="82">
        <v>0</v>
      </c>
      <c r="J17" s="99" t="str">
        <f t="shared" si="0"/>
        <v>No hubo cambio en el tiempo de obtención</v>
      </c>
      <c r="K17" s="82">
        <v>3</v>
      </c>
      <c r="L17" s="82">
        <v>3</v>
      </c>
      <c r="M17" s="99" t="str">
        <f t="shared" si="1"/>
        <v>No hubo cambio en la cantidad de pasos por parte del usuario</v>
      </c>
      <c r="N17" s="105" t="s">
        <v>215</v>
      </c>
      <c r="O17" s="100" t="s">
        <v>208</v>
      </c>
      <c r="P17" s="82" t="s">
        <v>209</v>
      </c>
      <c r="Q17" s="82" t="s">
        <v>216</v>
      </c>
      <c r="R17" s="142">
        <v>45292</v>
      </c>
      <c r="S17" s="142">
        <v>45535</v>
      </c>
      <c r="T17" s="99"/>
      <c r="U17" s="82"/>
      <c r="V17" s="105" t="s">
        <v>211</v>
      </c>
      <c r="W17" s="105" t="s">
        <v>211</v>
      </c>
      <c r="X17" s="105" t="s">
        <v>211</v>
      </c>
      <c r="Y17" s="106" t="s">
        <v>327</v>
      </c>
      <c r="Z17" s="107"/>
      <c r="AA17" s="107"/>
      <c r="AB17" s="107"/>
      <c r="AC17" s="107"/>
      <c r="AD17" s="107"/>
      <c r="AE17" s="107"/>
      <c r="AF17" s="107"/>
      <c r="AG17" s="107"/>
      <c r="AH17" s="107"/>
      <c r="AI17" s="107"/>
      <c r="AJ17" s="107"/>
      <c r="AK17" s="107"/>
      <c r="AL17" s="107"/>
      <c r="AM17" s="107"/>
      <c r="AN17" s="107"/>
      <c r="AO17" s="107"/>
      <c r="AP17" s="107"/>
      <c r="AQ17" s="107"/>
      <c r="AR17" s="107"/>
      <c r="AS17" s="107"/>
    </row>
    <row r="18" spans="1:45" ht="140.25" x14ac:dyDescent="0.2">
      <c r="A18" s="109">
        <v>15</v>
      </c>
      <c r="B18" s="99" t="s">
        <v>116</v>
      </c>
      <c r="C18" s="99" t="s">
        <v>371</v>
      </c>
      <c r="D18" s="102" t="s">
        <v>3</v>
      </c>
      <c r="E18" s="99" t="s">
        <v>5</v>
      </c>
      <c r="F18" s="99" t="s">
        <v>233</v>
      </c>
      <c r="G18" s="184" t="s">
        <v>369</v>
      </c>
      <c r="H18" s="99">
        <v>15</v>
      </c>
      <c r="I18" s="99">
        <v>15</v>
      </c>
      <c r="J18" s="99" t="str">
        <f t="shared" si="0"/>
        <v>No hubo cambio en el tiempo de obtención</v>
      </c>
      <c r="K18" s="99">
        <v>2</v>
      </c>
      <c r="L18" s="99">
        <v>2</v>
      </c>
      <c r="M18" s="99" t="str">
        <f t="shared" si="1"/>
        <v>No hubo cambio en la cantidad de pasos por parte del usuario</v>
      </c>
      <c r="N18" s="102" t="s">
        <v>207</v>
      </c>
      <c r="O18" s="197" t="s">
        <v>207</v>
      </c>
      <c r="P18" s="82" t="s">
        <v>209</v>
      </c>
      <c r="Q18" s="99" t="s">
        <v>234</v>
      </c>
      <c r="R18" s="142">
        <v>45292</v>
      </c>
      <c r="S18" s="142">
        <v>45535</v>
      </c>
      <c r="T18" s="198" t="s">
        <v>368</v>
      </c>
      <c r="U18" s="99"/>
      <c r="V18" s="102" t="s">
        <v>211</v>
      </c>
      <c r="W18" s="102" t="s">
        <v>211</v>
      </c>
      <c r="X18" s="102" t="s">
        <v>211</v>
      </c>
      <c r="Y18" s="160" t="s">
        <v>328</v>
      </c>
      <c r="Z18" s="86"/>
      <c r="AA18" s="86"/>
      <c r="AB18" s="86"/>
      <c r="AC18" s="86"/>
      <c r="AD18" s="86"/>
      <c r="AE18" s="86"/>
      <c r="AF18" s="86"/>
      <c r="AG18" s="86"/>
      <c r="AH18" s="86"/>
      <c r="AI18" s="86"/>
      <c r="AJ18" s="86"/>
      <c r="AK18" s="86"/>
      <c r="AL18" s="86"/>
      <c r="AM18" s="86"/>
      <c r="AN18" s="86"/>
      <c r="AO18" s="86"/>
      <c r="AP18" s="86"/>
      <c r="AQ18" s="86"/>
      <c r="AR18" s="86"/>
      <c r="AS18" s="86"/>
    </row>
    <row r="19" spans="1:45" ht="89.25" x14ac:dyDescent="0.2">
      <c r="A19" s="104">
        <v>16</v>
      </c>
      <c r="B19" s="82" t="s">
        <v>149</v>
      </c>
      <c r="C19" s="99" t="s">
        <v>371</v>
      </c>
      <c r="D19" s="105" t="s">
        <v>3</v>
      </c>
      <c r="E19" s="82" t="s">
        <v>22</v>
      </c>
      <c r="F19" s="82" t="s">
        <v>235</v>
      </c>
      <c r="G19" s="183" t="s">
        <v>366</v>
      </c>
      <c r="H19" s="82">
        <v>0</v>
      </c>
      <c r="I19" s="82">
        <v>0</v>
      </c>
      <c r="J19" s="99" t="str">
        <f t="shared" si="0"/>
        <v>No hubo cambio en el tiempo de obtención</v>
      </c>
      <c r="K19" s="77">
        <v>1</v>
      </c>
      <c r="L19" s="82">
        <v>1</v>
      </c>
      <c r="M19" s="99" t="str">
        <f t="shared" si="1"/>
        <v>No hubo cambio en la cantidad de pasos por parte del usuario</v>
      </c>
      <c r="N19" s="105" t="s">
        <v>215</v>
      </c>
      <c r="O19" s="103" t="s">
        <v>208</v>
      </c>
      <c r="P19" s="82" t="s">
        <v>209</v>
      </c>
      <c r="Q19" s="82" t="s">
        <v>236</v>
      </c>
      <c r="R19" s="142">
        <v>45292</v>
      </c>
      <c r="S19" s="142">
        <v>45535</v>
      </c>
      <c r="T19" s="82"/>
      <c r="U19" s="77"/>
      <c r="V19" s="105" t="s">
        <v>211</v>
      </c>
      <c r="W19" s="105" t="s">
        <v>211</v>
      </c>
      <c r="X19" s="105" t="s">
        <v>211</v>
      </c>
      <c r="Y19" s="161" t="s">
        <v>329</v>
      </c>
      <c r="Z19" s="107"/>
      <c r="AA19" s="107"/>
      <c r="AB19" s="107"/>
      <c r="AC19" s="107"/>
      <c r="AD19" s="107"/>
      <c r="AE19" s="107"/>
      <c r="AF19" s="107"/>
      <c r="AG19" s="107"/>
      <c r="AH19" s="107"/>
      <c r="AI19" s="107"/>
      <c r="AJ19" s="107"/>
      <c r="AK19" s="107"/>
      <c r="AL19" s="107"/>
      <c r="AM19" s="107"/>
      <c r="AN19" s="107"/>
      <c r="AO19" s="107"/>
      <c r="AP19" s="107"/>
      <c r="AQ19" s="107"/>
      <c r="AR19" s="107"/>
      <c r="AS19" s="107"/>
    </row>
    <row r="20" spans="1:45" ht="38.25" x14ac:dyDescent="0.2">
      <c r="A20" s="104">
        <v>17</v>
      </c>
      <c r="B20" s="82" t="s">
        <v>119</v>
      </c>
      <c r="C20" s="99" t="s">
        <v>371</v>
      </c>
      <c r="D20" s="105" t="s">
        <v>3</v>
      </c>
      <c r="E20" s="82" t="s">
        <v>22</v>
      </c>
      <c r="F20" s="82" t="s">
        <v>237</v>
      </c>
      <c r="G20" s="183" t="s">
        <v>350</v>
      </c>
      <c r="H20" s="82">
        <v>0</v>
      </c>
      <c r="I20" s="82">
        <v>0</v>
      </c>
      <c r="J20" s="99" t="str">
        <f t="shared" si="0"/>
        <v>No hubo cambio en el tiempo de obtención</v>
      </c>
      <c r="K20" s="82">
        <v>3</v>
      </c>
      <c r="L20" s="82">
        <v>3</v>
      </c>
      <c r="M20" s="99" t="str">
        <f t="shared" si="1"/>
        <v>No hubo cambio en la cantidad de pasos por parte del usuario</v>
      </c>
      <c r="N20" s="105" t="s">
        <v>215</v>
      </c>
      <c r="O20" s="100" t="s">
        <v>208</v>
      </c>
      <c r="P20" s="82" t="s">
        <v>209</v>
      </c>
      <c r="Q20" s="82" t="s">
        <v>216</v>
      </c>
      <c r="R20" s="142">
        <v>45292</v>
      </c>
      <c r="S20" s="142">
        <v>45535</v>
      </c>
      <c r="T20" s="99"/>
      <c r="U20" s="82"/>
      <c r="V20" s="105" t="s">
        <v>211</v>
      </c>
      <c r="W20" s="105" t="s">
        <v>211</v>
      </c>
      <c r="X20" s="105" t="s">
        <v>211</v>
      </c>
      <c r="Y20" s="161" t="s">
        <v>330</v>
      </c>
      <c r="Z20" s="107"/>
      <c r="AA20" s="107"/>
      <c r="AB20" s="107"/>
      <c r="AC20" s="107"/>
      <c r="AD20" s="107"/>
      <c r="AE20" s="107"/>
      <c r="AF20" s="107"/>
      <c r="AG20" s="107"/>
      <c r="AH20" s="107"/>
      <c r="AI20" s="107"/>
      <c r="AJ20" s="107"/>
      <c r="AK20" s="107"/>
      <c r="AL20" s="107"/>
      <c r="AM20" s="107"/>
      <c r="AN20" s="107"/>
      <c r="AO20" s="107"/>
      <c r="AP20" s="107"/>
      <c r="AQ20" s="107"/>
      <c r="AR20" s="107"/>
      <c r="AS20" s="107"/>
    </row>
    <row r="21" spans="1:45" ht="107.25" customHeight="1" x14ac:dyDescent="0.2">
      <c r="A21" s="109">
        <v>18</v>
      </c>
      <c r="B21" s="99" t="s">
        <v>127</v>
      </c>
      <c r="C21" s="99" t="s">
        <v>371</v>
      </c>
      <c r="D21" s="102" t="s">
        <v>4</v>
      </c>
      <c r="E21" s="99" t="s">
        <v>11</v>
      </c>
      <c r="F21" s="99" t="s">
        <v>238</v>
      </c>
      <c r="G21" s="184" t="s">
        <v>351</v>
      </c>
      <c r="H21" s="99">
        <v>3</v>
      </c>
      <c r="I21" s="99">
        <v>3</v>
      </c>
      <c r="J21" s="99" t="str">
        <f t="shared" si="0"/>
        <v>No hubo cambio en el tiempo de obtención</v>
      </c>
      <c r="K21" s="53">
        <v>2</v>
      </c>
      <c r="L21" s="99">
        <v>2</v>
      </c>
      <c r="M21" s="99" t="str">
        <f t="shared" si="1"/>
        <v>No hubo cambio en la cantidad de pasos por parte del usuario</v>
      </c>
      <c r="N21" s="99" t="s">
        <v>215</v>
      </c>
      <c r="O21" s="100" t="s">
        <v>208</v>
      </c>
      <c r="P21" s="99" t="s">
        <v>209</v>
      </c>
      <c r="Q21" s="99" t="s">
        <v>239</v>
      </c>
      <c r="R21" s="142">
        <v>45292</v>
      </c>
      <c r="S21" s="142">
        <v>45535</v>
      </c>
      <c r="T21" s="82"/>
      <c r="U21" s="99"/>
      <c r="V21" s="102" t="s">
        <v>211</v>
      </c>
      <c r="W21" s="102" t="s">
        <v>211</v>
      </c>
      <c r="X21" s="102" t="s">
        <v>211</v>
      </c>
      <c r="Y21" s="160" t="s">
        <v>331</v>
      </c>
      <c r="Z21" s="86"/>
      <c r="AA21" s="86"/>
      <c r="AB21" s="86"/>
      <c r="AC21" s="86"/>
      <c r="AD21" s="86"/>
      <c r="AE21" s="86"/>
      <c r="AF21" s="86"/>
      <c r="AG21" s="86"/>
      <c r="AH21" s="86"/>
      <c r="AI21" s="86"/>
      <c r="AJ21" s="86"/>
      <c r="AK21" s="86"/>
      <c r="AL21" s="86"/>
      <c r="AM21" s="86"/>
      <c r="AN21" s="86"/>
      <c r="AO21" s="86"/>
      <c r="AP21" s="86"/>
      <c r="AQ21" s="86"/>
      <c r="AR21" s="86"/>
      <c r="AS21" s="86"/>
    </row>
    <row r="22" spans="1:45" ht="60.75" customHeight="1" x14ac:dyDescent="0.2">
      <c r="A22" s="110">
        <v>19</v>
      </c>
      <c r="B22" s="82" t="s">
        <v>135</v>
      </c>
      <c r="C22" s="99" t="s">
        <v>371</v>
      </c>
      <c r="D22" s="105" t="s">
        <v>3</v>
      </c>
      <c r="E22" s="82" t="s">
        <v>22</v>
      </c>
      <c r="F22" s="82" t="s">
        <v>231</v>
      </c>
      <c r="G22" s="184" t="s">
        <v>351</v>
      </c>
      <c r="H22" s="82">
        <v>0</v>
      </c>
      <c r="I22" s="82">
        <v>0</v>
      </c>
      <c r="J22" s="99" t="str">
        <f t="shared" si="0"/>
        <v>No hubo cambio en el tiempo de obtención</v>
      </c>
      <c r="K22" s="82">
        <v>2</v>
      </c>
      <c r="L22" s="82">
        <v>2</v>
      </c>
      <c r="M22" s="99" t="str">
        <f t="shared" si="1"/>
        <v>No hubo cambio en la cantidad de pasos por parte del usuario</v>
      </c>
      <c r="N22" s="105" t="s">
        <v>215</v>
      </c>
      <c r="O22" s="100" t="s">
        <v>208</v>
      </c>
      <c r="P22" s="82" t="s">
        <v>209</v>
      </c>
      <c r="Q22" s="82" t="s">
        <v>216</v>
      </c>
      <c r="R22" s="142">
        <v>45292</v>
      </c>
      <c r="S22" s="142">
        <v>45535</v>
      </c>
      <c r="T22" s="99"/>
      <c r="U22" s="82"/>
      <c r="V22" s="105" t="s">
        <v>211</v>
      </c>
      <c r="W22" s="105" t="s">
        <v>211</v>
      </c>
      <c r="X22" s="105" t="s">
        <v>211</v>
      </c>
      <c r="Y22" s="161" t="s">
        <v>332</v>
      </c>
      <c r="Z22" s="107"/>
      <c r="AA22" s="107"/>
      <c r="AB22" s="107"/>
      <c r="AC22" s="107"/>
      <c r="AD22" s="107"/>
      <c r="AE22" s="107"/>
      <c r="AF22" s="107"/>
      <c r="AG22" s="107"/>
      <c r="AH22" s="107"/>
      <c r="AI22" s="107"/>
      <c r="AJ22" s="107"/>
      <c r="AK22" s="107"/>
      <c r="AL22" s="107"/>
      <c r="AM22" s="107"/>
      <c r="AN22" s="107"/>
      <c r="AO22" s="107"/>
      <c r="AP22" s="107"/>
      <c r="AQ22" s="107"/>
      <c r="AR22" s="107"/>
      <c r="AS22" s="107"/>
    </row>
    <row r="23" spans="1:45" ht="289.5" customHeight="1" x14ac:dyDescent="0.2">
      <c r="A23" s="104">
        <v>20</v>
      </c>
      <c r="B23" s="82" t="s">
        <v>240</v>
      </c>
      <c r="C23" s="99" t="s">
        <v>371</v>
      </c>
      <c r="D23" s="105" t="s">
        <v>3</v>
      </c>
      <c r="E23" s="82" t="s">
        <v>22</v>
      </c>
      <c r="F23" s="186" t="s">
        <v>241</v>
      </c>
      <c r="G23" s="185" t="s">
        <v>358</v>
      </c>
      <c r="H23" s="82">
        <v>9</v>
      </c>
      <c r="I23" s="82">
        <v>9</v>
      </c>
      <c r="J23" s="99" t="str">
        <f t="shared" si="0"/>
        <v>No hubo cambio en el tiempo de obtención</v>
      </c>
      <c r="K23" s="82">
        <v>3</v>
      </c>
      <c r="L23" s="82">
        <v>3</v>
      </c>
      <c r="M23" s="99" t="str">
        <f t="shared" si="1"/>
        <v>No hubo cambio en la cantidad de pasos por parte del usuario</v>
      </c>
      <c r="N23" s="82" t="s">
        <v>215</v>
      </c>
      <c r="O23" s="100" t="s">
        <v>208</v>
      </c>
      <c r="P23" s="82" t="s">
        <v>209</v>
      </c>
      <c r="Q23" s="82" t="s">
        <v>216</v>
      </c>
      <c r="R23" s="142">
        <v>45292</v>
      </c>
      <c r="S23" s="142">
        <v>45535</v>
      </c>
      <c r="T23" s="99"/>
      <c r="U23" s="77"/>
      <c r="V23" s="105" t="s">
        <v>211</v>
      </c>
      <c r="W23" s="105" t="s">
        <v>211</v>
      </c>
      <c r="X23" s="105" t="s">
        <v>211</v>
      </c>
      <c r="Y23" s="161" t="s">
        <v>333</v>
      </c>
      <c r="Z23" s="108"/>
      <c r="AA23" s="108"/>
      <c r="AB23" s="108"/>
      <c r="AC23" s="108"/>
      <c r="AD23" s="108"/>
      <c r="AE23" s="108"/>
      <c r="AF23" s="108"/>
      <c r="AG23" s="108"/>
      <c r="AH23" s="108"/>
      <c r="AI23" s="108"/>
      <c r="AJ23" s="108"/>
      <c r="AK23" s="108"/>
      <c r="AL23" s="108"/>
      <c r="AM23" s="108"/>
      <c r="AN23" s="108"/>
      <c r="AO23" s="108"/>
      <c r="AP23" s="108"/>
      <c r="AQ23" s="108"/>
      <c r="AR23" s="108"/>
      <c r="AS23" s="108"/>
    </row>
    <row r="24" spans="1:45" ht="66.75" customHeight="1" x14ac:dyDescent="0.2">
      <c r="A24" s="209" t="s">
        <v>374</v>
      </c>
      <c r="B24" s="209"/>
      <c r="C24" s="209"/>
      <c r="D24" s="209"/>
      <c r="E24" s="209"/>
      <c r="F24" s="209"/>
      <c r="G24" s="188"/>
      <c r="H24" s="188"/>
      <c r="I24" s="188"/>
      <c r="J24" s="108"/>
      <c r="K24" s="108"/>
      <c r="L24" s="108"/>
      <c r="M24" s="108"/>
      <c r="N24" s="108"/>
      <c r="O24" s="108"/>
      <c r="P24" s="108"/>
      <c r="Q24" s="108"/>
      <c r="R24" s="113"/>
      <c r="S24" s="113"/>
      <c r="T24" s="112"/>
      <c r="U24" s="112"/>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row>
    <row r="25" spans="1:45" ht="12.75" customHeight="1" x14ac:dyDescent="0.2">
      <c r="A25" s="108"/>
      <c r="B25" s="114"/>
      <c r="C25" s="114"/>
      <c r="D25" s="108"/>
      <c r="E25" s="112"/>
      <c r="F25" s="108"/>
      <c r="G25" s="108"/>
      <c r="H25" s="108"/>
      <c r="I25" s="108"/>
      <c r="J25" s="108"/>
      <c r="K25" s="108"/>
      <c r="L25" s="108"/>
      <c r="M25" s="108"/>
      <c r="N25" s="108"/>
      <c r="O25" s="108"/>
      <c r="P25" s="108"/>
      <c r="Q25" s="115"/>
      <c r="R25" s="115"/>
      <c r="S25" s="113"/>
      <c r="T25" s="112"/>
      <c r="U25" s="112"/>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row>
    <row r="26" spans="1:45" ht="27" customHeight="1" x14ac:dyDescent="0.2">
      <c r="A26" s="108"/>
      <c r="B26" s="114"/>
      <c r="C26" s="114"/>
      <c r="D26" s="112"/>
      <c r="E26" s="112"/>
      <c r="F26" s="108"/>
      <c r="G26" s="108"/>
      <c r="H26" s="108"/>
      <c r="I26" s="108"/>
      <c r="J26" s="108"/>
      <c r="K26" s="108"/>
      <c r="L26" s="108"/>
      <c r="M26" s="108"/>
      <c r="N26" s="108"/>
      <c r="O26" s="108"/>
      <c r="P26" s="108"/>
      <c r="Q26" s="108"/>
      <c r="R26" s="113"/>
      <c r="S26" s="113"/>
      <c r="T26" s="112"/>
      <c r="U26" s="112"/>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row>
    <row r="27" spans="1:45" ht="12.75" customHeight="1" x14ac:dyDescent="0.2">
      <c r="A27" s="86"/>
      <c r="B27" s="86"/>
      <c r="C27" s="86"/>
      <c r="D27" s="86"/>
      <c r="E27" s="116"/>
      <c r="F27" s="86"/>
      <c r="G27" s="86"/>
      <c r="H27" s="86"/>
      <c r="I27" s="86"/>
      <c r="J27" s="86"/>
      <c r="K27" s="86"/>
      <c r="L27" s="86"/>
      <c r="M27" s="86"/>
      <c r="N27" s="86"/>
      <c r="O27" s="86"/>
      <c r="P27" s="86"/>
      <c r="Q27" s="86"/>
      <c r="R27" s="117"/>
      <c r="S27" s="117"/>
      <c r="T27" s="116"/>
      <c r="U27" s="11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row>
    <row r="28" spans="1:45" ht="12.75" customHeight="1" x14ac:dyDescent="0.2">
      <c r="A28" s="86"/>
      <c r="B28" s="86"/>
      <c r="C28" s="86"/>
      <c r="D28" s="86"/>
      <c r="E28" s="116"/>
      <c r="F28" s="86"/>
      <c r="G28" s="86"/>
      <c r="H28" s="86"/>
      <c r="I28" s="86"/>
      <c r="J28" s="86"/>
      <c r="K28" s="86"/>
      <c r="L28" s="86"/>
      <c r="M28" s="86"/>
      <c r="N28" s="86"/>
      <c r="O28" s="86"/>
      <c r="P28" s="86"/>
      <c r="Q28" s="86"/>
      <c r="R28" s="117"/>
      <c r="S28" s="117"/>
      <c r="T28" s="116"/>
      <c r="U28" s="11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row>
    <row r="29" spans="1:45" ht="12.75" customHeight="1" x14ac:dyDescent="0.2">
      <c r="A29" s="86"/>
      <c r="B29" s="86"/>
      <c r="C29" s="86"/>
      <c r="D29" s="86"/>
      <c r="E29" s="116"/>
      <c r="F29" s="86"/>
      <c r="G29" s="86"/>
      <c r="H29" s="86"/>
      <c r="I29" s="86"/>
      <c r="J29" s="86"/>
      <c r="K29" s="86"/>
      <c r="L29" s="86"/>
      <c r="M29" s="86"/>
      <c r="N29" s="86"/>
      <c r="O29" s="86"/>
      <c r="P29" s="86"/>
      <c r="Q29" s="86"/>
      <c r="R29" s="117"/>
      <c r="S29" s="117"/>
      <c r="T29" s="116"/>
      <c r="U29" s="11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row>
    <row r="30" spans="1:45" ht="12.75" customHeight="1" x14ac:dyDescent="0.2">
      <c r="A30" s="86"/>
      <c r="B30" s="86"/>
      <c r="C30" s="86"/>
      <c r="D30" s="86"/>
      <c r="E30" s="116"/>
      <c r="F30" s="86"/>
      <c r="G30" s="86"/>
      <c r="H30" s="86"/>
      <c r="I30" s="86"/>
      <c r="J30" s="86"/>
      <c r="K30" s="86"/>
      <c r="L30" s="86"/>
      <c r="M30" s="86"/>
      <c r="N30" s="86"/>
      <c r="O30" s="86"/>
      <c r="P30" s="86"/>
      <c r="Q30" s="86"/>
      <c r="R30" s="117"/>
      <c r="S30" s="117"/>
      <c r="T30" s="116"/>
      <c r="U30" s="11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row>
    <row r="31" spans="1:45" ht="12.75" customHeight="1" x14ac:dyDescent="0.2">
      <c r="A31" s="86"/>
      <c r="B31" s="86"/>
      <c r="C31" s="86"/>
      <c r="D31" s="86"/>
      <c r="E31" s="116"/>
      <c r="F31" s="86"/>
      <c r="G31" s="86"/>
      <c r="H31" s="86"/>
      <c r="I31" s="86"/>
      <c r="J31" s="86"/>
      <c r="K31" s="86"/>
      <c r="L31" s="86"/>
      <c r="M31" s="86"/>
      <c r="N31" s="86"/>
      <c r="O31" s="86"/>
      <c r="P31" s="86"/>
      <c r="Q31" s="86"/>
      <c r="R31" s="117"/>
      <c r="S31" s="117"/>
      <c r="T31" s="116"/>
      <c r="U31" s="11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row>
    <row r="32" spans="1:45" ht="12.75" customHeight="1" x14ac:dyDescent="0.2">
      <c r="A32" s="86"/>
      <c r="B32" s="86"/>
      <c r="C32" s="86"/>
      <c r="D32" s="86"/>
      <c r="E32" s="116"/>
      <c r="F32" s="86"/>
      <c r="G32" s="86"/>
      <c r="H32" s="86"/>
      <c r="I32" s="86"/>
      <c r="J32" s="86"/>
      <c r="K32" s="86"/>
      <c r="L32" s="86"/>
      <c r="M32" s="86"/>
      <c r="N32" s="86"/>
      <c r="O32" s="86"/>
      <c r="P32" s="86"/>
      <c r="Q32" s="86"/>
      <c r="R32" s="117"/>
      <c r="S32" s="117"/>
      <c r="T32" s="116"/>
      <c r="U32" s="11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row>
    <row r="33" spans="1:45" ht="12.75" customHeight="1" x14ac:dyDescent="0.2">
      <c r="A33" s="86"/>
      <c r="B33" s="86"/>
      <c r="C33" s="86"/>
      <c r="D33" s="86"/>
      <c r="E33" s="116"/>
      <c r="F33" s="86"/>
      <c r="G33" s="86"/>
      <c r="H33" s="86"/>
      <c r="I33" s="86"/>
      <c r="J33" s="86"/>
      <c r="K33" s="86"/>
      <c r="L33" s="86"/>
      <c r="M33" s="86"/>
      <c r="N33" s="86"/>
      <c r="O33" s="86"/>
      <c r="P33" s="86"/>
      <c r="Q33" s="86"/>
      <c r="R33" s="117"/>
      <c r="S33" s="117"/>
      <c r="T33" s="116"/>
      <c r="U33" s="11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row>
    <row r="34" spans="1:45" ht="12.75" customHeight="1" x14ac:dyDescent="0.2">
      <c r="A34" s="86"/>
      <c r="B34" s="86"/>
      <c r="C34" s="86"/>
      <c r="D34" s="86"/>
      <c r="E34" s="116"/>
      <c r="F34" s="86"/>
      <c r="G34" s="86"/>
      <c r="H34" s="86"/>
      <c r="I34" s="86"/>
      <c r="J34" s="86"/>
      <c r="K34" s="86"/>
      <c r="L34" s="86"/>
      <c r="M34" s="86"/>
      <c r="N34" s="86"/>
      <c r="O34" s="86"/>
      <c r="P34" s="86"/>
      <c r="Q34" s="86"/>
      <c r="R34" s="117"/>
      <c r="S34" s="117"/>
      <c r="T34" s="116"/>
      <c r="U34" s="11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row>
    <row r="35" spans="1:45" ht="12.75" customHeight="1" x14ac:dyDescent="0.2">
      <c r="A35" s="86"/>
      <c r="B35" s="86"/>
      <c r="C35" s="86"/>
      <c r="D35" s="86"/>
      <c r="E35" s="116"/>
      <c r="F35" s="86"/>
      <c r="G35" s="86"/>
      <c r="H35" s="86"/>
      <c r="I35" s="86"/>
      <c r="J35" s="86"/>
      <c r="K35" s="86"/>
      <c r="L35" s="86"/>
      <c r="M35" s="86"/>
      <c r="N35" s="86"/>
      <c r="O35" s="86"/>
      <c r="P35" s="86"/>
      <c r="Q35" s="86"/>
      <c r="R35" s="117"/>
      <c r="S35" s="117"/>
      <c r="T35" s="116"/>
      <c r="U35" s="11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row>
    <row r="36" spans="1:45" ht="12.75" customHeight="1" x14ac:dyDescent="0.2">
      <c r="A36" s="86"/>
      <c r="B36" s="86"/>
      <c r="C36" s="86"/>
      <c r="D36" s="86"/>
      <c r="E36" s="116"/>
      <c r="F36" s="86"/>
      <c r="G36" s="86"/>
      <c r="H36" s="86"/>
      <c r="I36" s="86"/>
      <c r="J36" s="86"/>
      <c r="K36" s="86"/>
      <c r="L36" s="86"/>
      <c r="M36" s="86"/>
      <c r="N36" s="86"/>
      <c r="O36" s="86"/>
      <c r="P36" s="86"/>
      <c r="Q36" s="86"/>
      <c r="R36" s="117"/>
      <c r="S36" s="117"/>
      <c r="T36" s="116"/>
      <c r="U36" s="11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row>
    <row r="37" spans="1:45" ht="12.75" customHeight="1" x14ac:dyDescent="0.2">
      <c r="A37" s="86"/>
      <c r="B37" s="86"/>
      <c r="C37" s="86"/>
      <c r="D37" s="86"/>
      <c r="E37" s="116"/>
      <c r="F37" s="86"/>
      <c r="G37" s="86"/>
      <c r="H37" s="86"/>
      <c r="I37" s="86"/>
      <c r="J37" s="86"/>
      <c r="K37" s="86"/>
      <c r="L37" s="86"/>
      <c r="M37" s="86"/>
      <c r="N37" s="86"/>
      <c r="O37" s="86"/>
      <c r="P37" s="86"/>
      <c r="Q37" s="86"/>
      <c r="R37" s="117"/>
      <c r="S37" s="117"/>
      <c r="T37" s="116"/>
      <c r="U37" s="11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row>
    <row r="38" spans="1:45" ht="12.75" customHeight="1" x14ac:dyDescent="0.2">
      <c r="A38" s="86"/>
      <c r="B38" s="86"/>
      <c r="C38" s="86"/>
      <c r="D38" s="86"/>
      <c r="E38" s="116"/>
      <c r="F38" s="86"/>
      <c r="G38" s="86"/>
      <c r="H38" s="86"/>
      <c r="I38" s="86"/>
      <c r="J38" s="86"/>
      <c r="K38" s="86"/>
      <c r="L38" s="86"/>
      <c r="M38" s="86"/>
      <c r="N38" s="86"/>
      <c r="O38" s="86"/>
      <c r="P38" s="86"/>
      <c r="Q38" s="86"/>
      <c r="R38" s="117"/>
      <c r="S38" s="117"/>
      <c r="T38" s="116"/>
      <c r="U38" s="11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row>
    <row r="39" spans="1:45" ht="12.75" customHeight="1" x14ac:dyDescent="0.2">
      <c r="A39" s="86"/>
      <c r="B39" s="86"/>
      <c r="C39" s="86"/>
      <c r="D39" s="86"/>
      <c r="E39" s="116"/>
      <c r="F39" s="86"/>
      <c r="G39" s="86"/>
      <c r="H39" s="86"/>
      <c r="I39" s="86"/>
      <c r="J39" s="86"/>
      <c r="K39" s="86"/>
      <c r="L39" s="86"/>
      <c r="M39" s="86"/>
      <c r="N39" s="86"/>
      <c r="O39" s="86"/>
      <c r="P39" s="86"/>
      <c r="Q39" s="86"/>
      <c r="R39" s="117"/>
      <c r="S39" s="117"/>
      <c r="T39" s="116"/>
      <c r="U39" s="11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row>
    <row r="40" spans="1:45" ht="12.75" customHeight="1" x14ac:dyDescent="0.2">
      <c r="A40" s="86"/>
      <c r="B40" s="86"/>
      <c r="C40" s="86"/>
      <c r="D40" s="86"/>
      <c r="E40" s="116"/>
      <c r="F40" s="86"/>
      <c r="G40" s="86"/>
      <c r="H40" s="86"/>
      <c r="I40" s="86"/>
      <c r="J40" s="86"/>
      <c r="K40" s="86"/>
      <c r="L40" s="86"/>
      <c r="M40" s="86"/>
      <c r="N40" s="86"/>
      <c r="O40" s="86"/>
      <c r="P40" s="86"/>
      <c r="Q40" s="86"/>
      <c r="R40" s="117"/>
      <c r="S40" s="117"/>
      <c r="T40" s="116"/>
      <c r="U40" s="11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row>
    <row r="41" spans="1:45" ht="12.75" customHeight="1" x14ac:dyDescent="0.2">
      <c r="A41" s="86"/>
      <c r="B41" s="86"/>
      <c r="C41" s="86"/>
      <c r="D41" s="86"/>
      <c r="E41" s="116"/>
      <c r="F41" s="86"/>
      <c r="G41" s="86"/>
      <c r="H41" s="86"/>
      <c r="I41" s="86"/>
      <c r="J41" s="86"/>
      <c r="K41" s="86"/>
      <c r="L41" s="86"/>
      <c r="M41" s="86"/>
      <c r="N41" s="86"/>
      <c r="O41" s="86"/>
      <c r="P41" s="86"/>
      <c r="Q41" s="86"/>
      <c r="R41" s="117"/>
      <c r="S41" s="117"/>
      <c r="T41" s="116"/>
      <c r="U41" s="11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row>
    <row r="42" spans="1:45" ht="12.75" customHeight="1" x14ac:dyDescent="0.2">
      <c r="A42" s="86"/>
      <c r="B42" s="86"/>
      <c r="C42" s="86"/>
      <c r="D42" s="86"/>
      <c r="E42" s="116"/>
      <c r="F42" s="86"/>
      <c r="G42" s="86"/>
      <c r="H42" s="86"/>
      <c r="I42" s="86"/>
      <c r="J42" s="86"/>
      <c r="K42" s="86"/>
      <c r="L42" s="86"/>
      <c r="M42" s="86"/>
      <c r="N42" s="86"/>
      <c r="O42" s="86"/>
      <c r="P42" s="86"/>
      <c r="Q42" s="86"/>
      <c r="R42" s="117"/>
      <c r="S42" s="117"/>
      <c r="T42" s="116"/>
      <c r="U42" s="11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row>
    <row r="43" spans="1:45" ht="12.75" customHeight="1" x14ac:dyDescent="0.2">
      <c r="A43" s="86"/>
      <c r="B43" s="86"/>
      <c r="C43" s="86"/>
      <c r="D43" s="86"/>
      <c r="E43" s="116"/>
      <c r="F43" s="86"/>
      <c r="G43" s="86"/>
      <c r="H43" s="86"/>
      <c r="I43" s="86"/>
      <c r="J43" s="86"/>
      <c r="K43" s="86"/>
      <c r="L43" s="86"/>
      <c r="M43" s="86"/>
      <c r="N43" s="86"/>
      <c r="O43" s="86"/>
      <c r="P43" s="86"/>
      <c r="Q43" s="86"/>
      <c r="R43" s="117"/>
      <c r="S43" s="117"/>
      <c r="T43" s="116"/>
      <c r="U43" s="11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row>
    <row r="44" spans="1:45" ht="12.75" customHeight="1" x14ac:dyDescent="0.2">
      <c r="A44" s="86"/>
      <c r="B44" s="86"/>
      <c r="C44" s="86"/>
      <c r="D44" s="86"/>
      <c r="E44" s="116"/>
      <c r="F44" s="86"/>
      <c r="G44" s="86"/>
      <c r="H44" s="86"/>
      <c r="I44" s="86"/>
      <c r="J44" s="86"/>
      <c r="K44" s="86"/>
      <c r="L44" s="86"/>
      <c r="M44" s="86"/>
      <c r="N44" s="86"/>
      <c r="O44" s="86"/>
      <c r="P44" s="86"/>
      <c r="Q44" s="86"/>
      <c r="R44" s="117"/>
      <c r="S44" s="117"/>
      <c r="T44" s="116"/>
      <c r="U44" s="11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row>
    <row r="45" spans="1:45" ht="12.75" customHeight="1" x14ac:dyDescent="0.2">
      <c r="A45" s="86"/>
      <c r="B45" s="86"/>
      <c r="C45" s="86"/>
      <c r="D45" s="86"/>
      <c r="E45" s="116"/>
      <c r="F45" s="86"/>
      <c r="G45" s="86"/>
      <c r="H45" s="86"/>
      <c r="I45" s="86"/>
      <c r="J45" s="86"/>
      <c r="K45" s="86"/>
      <c r="L45" s="86"/>
      <c r="M45" s="86"/>
      <c r="N45" s="86"/>
      <c r="O45" s="86"/>
      <c r="P45" s="86"/>
      <c r="Q45" s="86"/>
      <c r="R45" s="117"/>
      <c r="S45" s="117"/>
      <c r="T45" s="116"/>
      <c r="U45" s="11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row>
    <row r="46" spans="1:45" ht="12.75" customHeight="1" x14ac:dyDescent="0.2">
      <c r="A46" s="86"/>
      <c r="B46" s="86"/>
      <c r="C46" s="86"/>
      <c r="D46" s="86"/>
      <c r="E46" s="116"/>
      <c r="F46" s="86"/>
      <c r="G46" s="86"/>
      <c r="H46" s="86"/>
      <c r="I46" s="86"/>
      <c r="J46" s="86"/>
      <c r="K46" s="86"/>
      <c r="L46" s="86"/>
      <c r="M46" s="86"/>
      <c r="N46" s="86"/>
      <c r="O46" s="86"/>
      <c r="P46" s="86"/>
      <c r="Q46" s="86"/>
      <c r="R46" s="117"/>
      <c r="S46" s="117"/>
      <c r="T46" s="116"/>
      <c r="U46" s="11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row>
    <row r="47" spans="1:45" ht="12.75" customHeight="1" x14ac:dyDescent="0.2">
      <c r="A47" s="86"/>
      <c r="B47" s="86"/>
      <c r="C47" s="86"/>
      <c r="D47" s="86"/>
      <c r="E47" s="116"/>
      <c r="F47" s="86"/>
      <c r="G47" s="86"/>
      <c r="H47" s="86"/>
      <c r="I47" s="86"/>
      <c r="J47" s="86"/>
      <c r="K47" s="86"/>
      <c r="L47" s="86"/>
      <c r="M47" s="86"/>
      <c r="N47" s="86"/>
      <c r="O47" s="86"/>
      <c r="P47" s="86"/>
      <c r="Q47" s="86"/>
      <c r="R47" s="117"/>
      <c r="S47" s="117"/>
      <c r="T47" s="116"/>
      <c r="U47" s="11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row>
    <row r="48" spans="1:45" ht="12.75" customHeight="1" x14ac:dyDescent="0.2">
      <c r="A48" s="86"/>
      <c r="B48" s="86"/>
      <c r="C48" s="86"/>
      <c r="D48" s="86"/>
      <c r="E48" s="116"/>
      <c r="F48" s="86"/>
      <c r="G48" s="86"/>
      <c r="H48" s="86"/>
      <c r="I48" s="86"/>
      <c r="J48" s="86"/>
      <c r="K48" s="86"/>
      <c r="L48" s="86"/>
      <c r="M48" s="86"/>
      <c r="N48" s="86"/>
      <c r="O48" s="86"/>
      <c r="P48" s="86"/>
      <c r="Q48" s="86"/>
      <c r="R48" s="117"/>
      <c r="S48" s="117"/>
      <c r="T48" s="116"/>
      <c r="U48" s="11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row>
    <row r="49" spans="1:45" ht="12.75" customHeight="1" x14ac:dyDescent="0.2">
      <c r="A49" s="86"/>
      <c r="B49" s="86"/>
      <c r="C49" s="86"/>
      <c r="D49" s="86"/>
      <c r="E49" s="116"/>
      <c r="F49" s="86"/>
      <c r="G49" s="86"/>
      <c r="H49" s="86"/>
      <c r="I49" s="86"/>
      <c r="J49" s="86"/>
      <c r="K49" s="86"/>
      <c r="L49" s="86"/>
      <c r="M49" s="86"/>
      <c r="N49" s="86"/>
      <c r="O49" s="86"/>
      <c r="P49" s="86"/>
      <c r="Q49" s="86"/>
      <c r="R49" s="117"/>
      <c r="S49" s="117"/>
      <c r="T49" s="116"/>
      <c r="U49" s="11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row>
    <row r="50" spans="1:45" ht="12.75" customHeight="1" x14ac:dyDescent="0.2">
      <c r="A50" s="86"/>
      <c r="B50" s="86"/>
      <c r="C50" s="86"/>
      <c r="D50" s="86"/>
      <c r="E50" s="116"/>
      <c r="F50" s="86"/>
      <c r="G50" s="86"/>
      <c r="H50" s="86"/>
      <c r="I50" s="86"/>
      <c r="J50" s="86"/>
      <c r="K50" s="86"/>
      <c r="L50" s="86"/>
      <c r="M50" s="86"/>
      <c r="N50" s="86"/>
      <c r="O50" s="86"/>
      <c r="P50" s="86"/>
      <c r="Q50" s="86"/>
      <c r="R50" s="117"/>
      <c r="S50" s="117"/>
      <c r="T50" s="116"/>
      <c r="U50" s="11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row>
    <row r="51" spans="1:45" ht="12.75" customHeight="1" x14ac:dyDescent="0.2">
      <c r="A51" s="86"/>
      <c r="B51" s="86"/>
      <c r="C51" s="86"/>
      <c r="D51" s="86"/>
      <c r="E51" s="116"/>
      <c r="F51" s="86"/>
      <c r="G51" s="86"/>
      <c r="H51" s="86"/>
      <c r="I51" s="86"/>
      <c r="J51" s="86"/>
      <c r="K51" s="86"/>
      <c r="L51" s="86"/>
      <c r="M51" s="86"/>
      <c r="N51" s="86"/>
      <c r="O51" s="86"/>
      <c r="P51" s="86"/>
      <c r="Q51" s="86"/>
      <c r="R51" s="117"/>
      <c r="S51" s="117"/>
      <c r="T51" s="116"/>
      <c r="U51" s="11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row>
    <row r="52" spans="1:45" ht="12.75" customHeight="1" x14ac:dyDescent="0.2">
      <c r="A52" s="86"/>
      <c r="B52" s="86"/>
      <c r="C52" s="86"/>
      <c r="D52" s="86"/>
      <c r="E52" s="116"/>
      <c r="F52" s="86"/>
      <c r="G52" s="86"/>
      <c r="H52" s="86"/>
      <c r="I52" s="86"/>
      <c r="J52" s="86"/>
      <c r="K52" s="86"/>
      <c r="L52" s="86"/>
      <c r="M52" s="86"/>
      <c r="N52" s="86"/>
      <c r="O52" s="86"/>
      <c r="P52" s="86"/>
      <c r="Q52" s="86"/>
      <c r="R52" s="117"/>
      <c r="S52" s="117"/>
      <c r="T52" s="116"/>
      <c r="U52" s="11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row>
    <row r="53" spans="1:45" ht="12.75" customHeight="1" x14ac:dyDescent="0.2">
      <c r="A53" s="86"/>
      <c r="B53" s="86"/>
      <c r="C53" s="86"/>
      <c r="D53" s="86"/>
      <c r="E53" s="116"/>
      <c r="F53" s="86"/>
      <c r="G53" s="86"/>
      <c r="H53" s="86"/>
      <c r="I53" s="86"/>
      <c r="J53" s="86"/>
      <c r="K53" s="86"/>
      <c r="L53" s="86"/>
      <c r="M53" s="86"/>
      <c r="N53" s="86"/>
      <c r="O53" s="86"/>
      <c r="P53" s="86"/>
      <c r="Q53" s="86"/>
      <c r="R53" s="117"/>
      <c r="S53" s="117"/>
      <c r="T53" s="116"/>
      <c r="U53" s="11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row>
    <row r="54" spans="1:45" ht="12.75" customHeight="1" x14ac:dyDescent="0.2">
      <c r="A54" s="86"/>
      <c r="B54" s="86"/>
      <c r="C54" s="86"/>
      <c r="D54" s="86"/>
      <c r="E54" s="116"/>
      <c r="F54" s="86"/>
      <c r="G54" s="86"/>
      <c r="H54" s="86"/>
      <c r="I54" s="86"/>
      <c r="J54" s="86"/>
      <c r="K54" s="86"/>
      <c r="L54" s="86"/>
      <c r="M54" s="86"/>
      <c r="N54" s="86"/>
      <c r="O54" s="86"/>
      <c r="P54" s="86"/>
      <c r="Q54" s="86"/>
      <c r="R54" s="117"/>
      <c r="S54" s="117"/>
      <c r="T54" s="116"/>
      <c r="U54" s="11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row>
    <row r="55" spans="1:45" ht="12.75" customHeight="1" x14ac:dyDescent="0.2">
      <c r="A55" s="86"/>
      <c r="B55" s="86"/>
      <c r="C55" s="86"/>
      <c r="D55" s="86"/>
      <c r="E55" s="116"/>
      <c r="F55" s="86"/>
      <c r="G55" s="86"/>
      <c r="H55" s="86"/>
      <c r="I55" s="86"/>
      <c r="J55" s="86"/>
      <c r="K55" s="86"/>
      <c r="L55" s="86"/>
      <c r="M55" s="86"/>
      <c r="N55" s="86"/>
      <c r="O55" s="86"/>
      <c r="P55" s="86"/>
      <c r="Q55" s="86"/>
      <c r="R55" s="117"/>
      <c r="S55" s="117"/>
      <c r="T55" s="116"/>
      <c r="U55" s="11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row>
    <row r="56" spans="1:45" ht="12.75" customHeight="1" x14ac:dyDescent="0.2">
      <c r="A56" s="86"/>
      <c r="B56" s="86"/>
      <c r="C56" s="86"/>
      <c r="D56" s="86"/>
      <c r="E56" s="116"/>
      <c r="F56" s="86"/>
      <c r="G56" s="86"/>
      <c r="H56" s="86"/>
      <c r="I56" s="86"/>
      <c r="J56" s="86"/>
      <c r="K56" s="86"/>
      <c r="L56" s="86"/>
      <c r="M56" s="86"/>
      <c r="N56" s="86"/>
      <c r="O56" s="86"/>
      <c r="P56" s="86"/>
      <c r="Q56" s="86"/>
      <c r="R56" s="117"/>
      <c r="S56" s="117"/>
      <c r="T56" s="116"/>
      <c r="U56" s="11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row>
    <row r="57" spans="1:45" ht="12.75" customHeight="1" x14ac:dyDescent="0.2">
      <c r="A57" s="86"/>
      <c r="B57" s="86"/>
      <c r="C57" s="86"/>
      <c r="D57" s="86"/>
      <c r="E57" s="116"/>
      <c r="F57" s="86"/>
      <c r="G57" s="86"/>
      <c r="H57" s="86"/>
      <c r="I57" s="86"/>
      <c r="J57" s="86"/>
      <c r="K57" s="86"/>
      <c r="L57" s="86"/>
      <c r="M57" s="86"/>
      <c r="N57" s="86"/>
      <c r="O57" s="86"/>
      <c r="P57" s="86"/>
      <c r="Q57" s="86"/>
      <c r="R57" s="117"/>
      <c r="S57" s="117"/>
      <c r="T57" s="116"/>
      <c r="U57" s="11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row>
    <row r="58" spans="1:45" ht="12.75" customHeight="1" x14ac:dyDescent="0.2">
      <c r="A58" s="86"/>
      <c r="B58" s="86"/>
      <c r="C58" s="86"/>
      <c r="D58" s="86"/>
      <c r="E58" s="116"/>
      <c r="F58" s="86"/>
      <c r="G58" s="86"/>
      <c r="H58" s="86"/>
      <c r="I58" s="86"/>
      <c r="J58" s="86"/>
      <c r="K58" s="86"/>
      <c r="L58" s="86"/>
      <c r="M58" s="86"/>
      <c r="N58" s="86"/>
      <c r="O58" s="86"/>
      <c r="P58" s="86"/>
      <c r="Q58" s="86"/>
      <c r="R58" s="117"/>
      <c r="S58" s="117"/>
      <c r="T58" s="116"/>
      <c r="U58" s="11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row>
    <row r="59" spans="1:45" ht="12.75" customHeight="1" x14ac:dyDescent="0.2">
      <c r="A59" s="86"/>
      <c r="B59" s="86"/>
      <c r="C59" s="86"/>
      <c r="D59" s="86"/>
      <c r="E59" s="116"/>
      <c r="F59" s="86"/>
      <c r="G59" s="86"/>
      <c r="H59" s="86"/>
      <c r="I59" s="86"/>
      <c r="J59" s="86"/>
      <c r="K59" s="86"/>
      <c r="L59" s="86"/>
      <c r="M59" s="86"/>
      <c r="N59" s="86"/>
      <c r="O59" s="86"/>
      <c r="P59" s="86"/>
      <c r="Q59" s="86"/>
      <c r="R59" s="117"/>
      <c r="S59" s="117"/>
      <c r="T59" s="116"/>
      <c r="U59" s="11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row>
    <row r="60" spans="1:45" ht="12.75" customHeight="1" x14ac:dyDescent="0.2">
      <c r="A60" s="86"/>
      <c r="B60" s="86"/>
      <c r="C60" s="86"/>
      <c r="D60" s="86"/>
      <c r="E60" s="116"/>
      <c r="F60" s="86"/>
      <c r="G60" s="86"/>
      <c r="H60" s="86"/>
      <c r="I60" s="86"/>
      <c r="J60" s="86"/>
      <c r="K60" s="86"/>
      <c r="L60" s="86"/>
      <c r="M60" s="86"/>
      <c r="N60" s="86"/>
      <c r="O60" s="86"/>
      <c r="P60" s="86"/>
      <c r="Q60" s="86"/>
      <c r="R60" s="117"/>
      <c r="S60" s="117"/>
      <c r="T60" s="116"/>
      <c r="U60" s="11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row>
    <row r="61" spans="1:45" ht="12.75" customHeight="1" x14ac:dyDescent="0.2">
      <c r="A61" s="86"/>
      <c r="B61" s="86"/>
      <c r="C61" s="86"/>
      <c r="D61" s="86"/>
      <c r="E61" s="116"/>
      <c r="F61" s="86"/>
      <c r="G61" s="86"/>
      <c r="H61" s="86"/>
      <c r="I61" s="86"/>
      <c r="J61" s="86"/>
      <c r="K61" s="86"/>
      <c r="L61" s="86"/>
      <c r="M61" s="86"/>
      <c r="N61" s="86"/>
      <c r="O61" s="86"/>
      <c r="P61" s="86"/>
      <c r="Q61" s="86"/>
      <c r="R61" s="117"/>
      <c r="S61" s="117"/>
      <c r="T61" s="116"/>
      <c r="U61" s="11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row>
    <row r="62" spans="1:45" ht="12.75" customHeight="1" x14ac:dyDescent="0.2">
      <c r="A62" s="86"/>
      <c r="B62" s="86"/>
      <c r="C62" s="86"/>
      <c r="D62" s="86"/>
      <c r="E62" s="116"/>
      <c r="F62" s="86"/>
      <c r="G62" s="86"/>
      <c r="H62" s="86"/>
      <c r="I62" s="86"/>
      <c r="J62" s="86"/>
      <c r="K62" s="86"/>
      <c r="L62" s="86"/>
      <c r="M62" s="86"/>
      <c r="N62" s="86"/>
      <c r="O62" s="86"/>
      <c r="P62" s="86"/>
      <c r="Q62" s="86"/>
      <c r="R62" s="117"/>
      <c r="S62" s="117"/>
      <c r="T62" s="116"/>
      <c r="U62" s="11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row>
    <row r="63" spans="1:45" ht="12.75" customHeight="1" x14ac:dyDescent="0.2">
      <c r="A63" s="86"/>
      <c r="B63" s="86"/>
      <c r="C63" s="86"/>
      <c r="D63" s="86"/>
      <c r="E63" s="116"/>
      <c r="F63" s="86"/>
      <c r="G63" s="86"/>
      <c r="H63" s="86"/>
      <c r="I63" s="86"/>
      <c r="J63" s="86"/>
      <c r="K63" s="86"/>
      <c r="L63" s="86"/>
      <c r="M63" s="86"/>
      <c r="N63" s="86"/>
      <c r="O63" s="86"/>
      <c r="P63" s="86"/>
      <c r="Q63" s="86"/>
      <c r="R63" s="117"/>
      <c r="S63" s="117"/>
      <c r="T63" s="116"/>
      <c r="U63" s="11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row>
    <row r="64" spans="1:45" ht="12.75" customHeight="1" x14ac:dyDescent="0.2">
      <c r="A64" s="86"/>
      <c r="B64" s="86"/>
      <c r="C64" s="86"/>
      <c r="D64" s="86"/>
      <c r="E64" s="116"/>
      <c r="F64" s="86"/>
      <c r="G64" s="86"/>
      <c r="H64" s="86"/>
      <c r="I64" s="86"/>
      <c r="J64" s="86"/>
      <c r="K64" s="86"/>
      <c r="L64" s="86"/>
      <c r="M64" s="86"/>
      <c r="N64" s="86"/>
      <c r="O64" s="86"/>
      <c r="P64" s="86"/>
      <c r="Q64" s="86"/>
      <c r="R64" s="117"/>
      <c r="S64" s="117"/>
      <c r="T64" s="116"/>
      <c r="U64" s="11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row>
    <row r="65" spans="1:45" ht="12.75" customHeight="1" x14ac:dyDescent="0.2">
      <c r="A65" s="86"/>
      <c r="B65" s="86"/>
      <c r="C65" s="86"/>
      <c r="D65" s="86"/>
      <c r="E65" s="116"/>
      <c r="F65" s="86"/>
      <c r="G65" s="86"/>
      <c r="H65" s="86"/>
      <c r="I65" s="86"/>
      <c r="J65" s="86"/>
      <c r="K65" s="86"/>
      <c r="L65" s="86"/>
      <c r="M65" s="86"/>
      <c r="N65" s="86"/>
      <c r="O65" s="86"/>
      <c r="P65" s="86"/>
      <c r="Q65" s="86"/>
      <c r="R65" s="117"/>
      <c r="S65" s="117"/>
      <c r="T65" s="116"/>
      <c r="U65" s="11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row>
    <row r="66" spans="1:45" ht="12.75" customHeight="1" x14ac:dyDescent="0.2">
      <c r="A66" s="86"/>
      <c r="B66" s="86"/>
      <c r="C66" s="86"/>
      <c r="D66" s="86"/>
      <c r="E66" s="116"/>
      <c r="F66" s="86"/>
      <c r="G66" s="86"/>
      <c r="H66" s="86"/>
      <c r="I66" s="86"/>
      <c r="J66" s="86"/>
      <c r="K66" s="86"/>
      <c r="L66" s="86"/>
      <c r="M66" s="86"/>
      <c r="N66" s="86"/>
      <c r="O66" s="86"/>
      <c r="P66" s="86"/>
      <c r="Q66" s="86"/>
      <c r="R66" s="117"/>
      <c r="S66" s="117"/>
      <c r="T66" s="116"/>
      <c r="U66" s="11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row>
    <row r="67" spans="1:45" ht="12.75" customHeight="1" x14ac:dyDescent="0.2">
      <c r="A67" s="86"/>
      <c r="B67" s="86"/>
      <c r="C67" s="86"/>
      <c r="D67" s="86"/>
      <c r="E67" s="116"/>
      <c r="F67" s="86"/>
      <c r="G67" s="86"/>
      <c r="H67" s="86"/>
      <c r="I67" s="86"/>
      <c r="J67" s="86"/>
      <c r="K67" s="86"/>
      <c r="L67" s="86"/>
      <c r="M67" s="86"/>
      <c r="N67" s="86"/>
      <c r="O67" s="86"/>
      <c r="P67" s="86"/>
      <c r="Q67" s="86"/>
      <c r="R67" s="117"/>
      <c r="S67" s="117"/>
      <c r="T67" s="116"/>
      <c r="U67" s="11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row>
    <row r="68" spans="1:45" ht="12.75" customHeight="1" x14ac:dyDescent="0.2">
      <c r="A68" s="86"/>
      <c r="B68" s="86"/>
      <c r="C68" s="86"/>
      <c r="D68" s="86"/>
      <c r="E68" s="116"/>
      <c r="F68" s="86"/>
      <c r="G68" s="86"/>
      <c r="H68" s="86"/>
      <c r="I68" s="86"/>
      <c r="J68" s="86"/>
      <c r="K68" s="86"/>
      <c r="L68" s="86"/>
      <c r="M68" s="86"/>
      <c r="N68" s="86"/>
      <c r="O68" s="86"/>
      <c r="P68" s="86"/>
      <c r="Q68" s="86"/>
      <c r="R68" s="117"/>
      <c r="S68" s="117"/>
      <c r="T68" s="116"/>
      <c r="U68" s="11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row>
    <row r="69" spans="1:45" ht="12.75" customHeight="1" x14ac:dyDescent="0.2">
      <c r="A69" s="86"/>
      <c r="B69" s="86"/>
      <c r="C69" s="86"/>
      <c r="D69" s="86"/>
      <c r="E69" s="116"/>
      <c r="F69" s="86"/>
      <c r="G69" s="86"/>
      <c r="H69" s="86"/>
      <c r="I69" s="86"/>
      <c r="J69" s="86"/>
      <c r="K69" s="86"/>
      <c r="L69" s="86"/>
      <c r="M69" s="86"/>
      <c r="N69" s="86"/>
      <c r="O69" s="86"/>
      <c r="P69" s="86"/>
      <c r="Q69" s="86"/>
      <c r="R69" s="117"/>
      <c r="S69" s="117"/>
      <c r="T69" s="116"/>
      <c r="U69" s="11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row>
    <row r="70" spans="1:45" ht="12.75" customHeight="1" x14ac:dyDescent="0.2">
      <c r="A70" s="86"/>
      <c r="B70" s="86"/>
      <c r="C70" s="86"/>
      <c r="D70" s="86"/>
      <c r="E70" s="116"/>
      <c r="F70" s="86"/>
      <c r="G70" s="86"/>
      <c r="H70" s="86"/>
      <c r="I70" s="86"/>
      <c r="J70" s="86"/>
      <c r="K70" s="86"/>
      <c r="L70" s="86"/>
      <c r="M70" s="86"/>
      <c r="N70" s="86"/>
      <c r="O70" s="86"/>
      <c r="P70" s="86"/>
      <c r="Q70" s="86"/>
      <c r="R70" s="117"/>
      <c r="S70" s="117"/>
      <c r="T70" s="116"/>
      <c r="U70" s="11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row>
    <row r="71" spans="1:45" ht="12.75" customHeight="1" x14ac:dyDescent="0.2">
      <c r="A71" s="86"/>
      <c r="B71" s="86"/>
      <c r="C71" s="86"/>
      <c r="D71" s="86"/>
      <c r="E71" s="116"/>
      <c r="F71" s="86"/>
      <c r="G71" s="86"/>
      <c r="H71" s="86"/>
      <c r="I71" s="86"/>
      <c r="J71" s="86"/>
      <c r="K71" s="86"/>
      <c r="L71" s="86"/>
      <c r="M71" s="86"/>
      <c r="N71" s="86"/>
      <c r="O71" s="86"/>
      <c r="P71" s="86"/>
      <c r="Q71" s="86"/>
      <c r="R71" s="117"/>
      <c r="S71" s="117"/>
      <c r="T71" s="116"/>
      <c r="U71" s="11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row>
    <row r="72" spans="1:45" ht="12.75" customHeight="1" x14ac:dyDescent="0.2">
      <c r="A72" s="86"/>
      <c r="B72" s="86"/>
      <c r="C72" s="86"/>
      <c r="D72" s="86"/>
      <c r="E72" s="116"/>
      <c r="F72" s="86"/>
      <c r="G72" s="86"/>
      <c r="H72" s="86"/>
      <c r="I72" s="86"/>
      <c r="J72" s="86"/>
      <c r="K72" s="86"/>
      <c r="L72" s="86"/>
      <c r="M72" s="86"/>
      <c r="N72" s="86"/>
      <c r="O72" s="86"/>
      <c r="P72" s="86"/>
      <c r="Q72" s="86"/>
      <c r="R72" s="117"/>
      <c r="S72" s="117"/>
      <c r="T72" s="116"/>
      <c r="U72" s="11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row>
    <row r="73" spans="1:45" ht="12.75" customHeight="1" x14ac:dyDescent="0.2">
      <c r="A73" s="86"/>
      <c r="B73" s="86"/>
      <c r="C73" s="86"/>
      <c r="D73" s="86"/>
      <c r="E73" s="116"/>
      <c r="F73" s="86"/>
      <c r="G73" s="86"/>
      <c r="H73" s="86"/>
      <c r="I73" s="86"/>
      <c r="J73" s="86"/>
      <c r="K73" s="86"/>
      <c r="L73" s="86"/>
      <c r="M73" s="86"/>
      <c r="N73" s="86"/>
      <c r="O73" s="86"/>
      <c r="P73" s="86"/>
      <c r="Q73" s="86"/>
      <c r="R73" s="117"/>
      <c r="S73" s="117"/>
      <c r="T73" s="116"/>
      <c r="U73" s="11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row>
    <row r="74" spans="1:45" ht="12.75" customHeight="1" x14ac:dyDescent="0.2">
      <c r="A74" s="86"/>
      <c r="B74" s="86"/>
      <c r="C74" s="86"/>
      <c r="D74" s="86"/>
      <c r="E74" s="116"/>
      <c r="F74" s="86"/>
      <c r="G74" s="86"/>
      <c r="H74" s="86"/>
      <c r="I74" s="86"/>
      <c r="J74" s="86"/>
      <c r="K74" s="86"/>
      <c r="L74" s="86"/>
      <c r="M74" s="86"/>
      <c r="N74" s="86"/>
      <c r="O74" s="86"/>
      <c r="P74" s="86"/>
      <c r="Q74" s="86"/>
      <c r="R74" s="117"/>
      <c r="S74" s="117"/>
      <c r="T74" s="116"/>
      <c r="U74" s="11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row>
    <row r="75" spans="1:45" ht="12.75" customHeight="1" x14ac:dyDescent="0.2">
      <c r="A75" s="86"/>
      <c r="B75" s="86"/>
      <c r="C75" s="86"/>
      <c r="D75" s="86"/>
      <c r="E75" s="116"/>
      <c r="F75" s="86"/>
      <c r="G75" s="86"/>
      <c r="H75" s="86"/>
      <c r="I75" s="86"/>
      <c r="J75" s="86"/>
      <c r="K75" s="86"/>
      <c r="L75" s="86"/>
      <c r="M75" s="86"/>
      <c r="N75" s="86"/>
      <c r="O75" s="86"/>
      <c r="P75" s="86"/>
      <c r="Q75" s="86"/>
      <c r="R75" s="117"/>
      <c r="S75" s="117"/>
      <c r="T75" s="116"/>
      <c r="U75" s="11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row>
    <row r="76" spans="1:45" ht="12.75" customHeight="1" x14ac:dyDescent="0.2">
      <c r="A76" s="86"/>
      <c r="B76" s="86"/>
      <c r="C76" s="86"/>
      <c r="D76" s="86"/>
      <c r="E76" s="116"/>
      <c r="F76" s="86"/>
      <c r="G76" s="86"/>
      <c r="H76" s="86"/>
      <c r="I76" s="86"/>
      <c r="J76" s="86"/>
      <c r="K76" s="86"/>
      <c r="L76" s="86"/>
      <c r="M76" s="86"/>
      <c r="N76" s="86"/>
      <c r="O76" s="86"/>
      <c r="P76" s="86"/>
      <c r="Q76" s="86"/>
      <c r="R76" s="117"/>
      <c r="S76" s="117"/>
      <c r="T76" s="116"/>
      <c r="U76" s="11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row>
    <row r="77" spans="1:45" ht="12.75" customHeight="1" x14ac:dyDescent="0.2">
      <c r="A77" s="86"/>
      <c r="B77" s="86"/>
      <c r="C77" s="86"/>
      <c r="D77" s="86"/>
      <c r="E77" s="116"/>
      <c r="F77" s="86"/>
      <c r="G77" s="86"/>
      <c r="H77" s="86"/>
      <c r="I77" s="86"/>
      <c r="J77" s="86"/>
      <c r="K77" s="86"/>
      <c r="L77" s="86"/>
      <c r="M77" s="86"/>
      <c r="N77" s="86"/>
      <c r="O77" s="86"/>
      <c r="P77" s="86"/>
      <c r="Q77" s="86"/>
      <c r="R77" s="117"/>
      <c r="S77" s="117"/>
      <c r="T77" s="116"/>
      <c r="U77" s="11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row>
    <row r="78" spans="1:45" ht="12.75" customHeight="1" x14ac:dyDescent="0.2">
      <c r="A78" s="86"/>
      <c r="B78" s="86"/>
      <c r="C78" s="86"/>
      <c r="D78" s="86"/>
      <c r="E78" s="116"/>
      <c r="F78" s="86"/>
      <c r="G78" s="86"/>
      <c r="H78" s="86"/>
      <c r="I78" s="86"/>
      <c r="J78" s="86"/>
      <c r="K78" s="86"/>
      <c r="L78" s="86"/>
      <c r="M78" s="86"/>
      <c r="N78" s="86"/>
      <c r="O78" s="86"/>
      <c r="P78" s="86"/>
      <c r="Q78" s="86"/>
      <c r="R78" s="117"/>
      <c r="S78" s="117"/>
      <c r="T78" s="116"/>
      <c r="U78" s="11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row>
    <row r="79" spans="1:45" ht="12.75" customHeight="1" x14ac:dyDescent="0.2">
      <c r="A79" s="86"/>
      <c r="B79" s="86"/>
      <c r="C79" s="86"/>
      <c r="D79" s="86"/>
      <c r="E79" s="116"/>
      <c r="F79" s="86"/>
      <c r="G79" s="86"/>
      <c r="H79" s="86"/>
      <c r="I79" s="86"/>
      <c r="J79" s="86"/>
      <c r="K79" s="86"/>
      <c r="L79" s="86"/>
      <c r="M79" s="86"/>
      <c r="N79" s="86"/>
      <c r="O79" s="86"/>
      <c r="P79" s="86"/>
      <c r="Q79" s="86"/>
      <c r="R79" s="117"/>
      <c r="S79" s="117"/>
      <c r="T79" s="116"/>
      <c r="U79" s="11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row>
    <row r="80" spans="1:45" ht="12.75" customHeight="1" x14ac:dyDescent="0.2">
      <c r="A80" s="86"/>
      <c r="B80" s="86"/>
      <c r="C80" s="86"/>
      <c r="D80" s="86"/>
      <c r="E80" s="116"/>
      <c r="F80" s="86"/>
      <c r="G80" s="86"/>
      <c r="H80" s="86"/>
      <c r="I80" s="86"/>
      <c r="J80" s="86"/>
      <c r="K80" s="86"/>
      <c r="L80" s="86"/>
      <c r="M80" s="86"/>
      <c r="N80" s="86"/>
      <c r="O80" s="86"/>
      <c r="P80" s="86"/>
      <c r="Q80" s="86"/>
      <c r="R80" s="117"/>
      <c r="S80" s="117"/>
      <c r="T80" s="116"/>
      <c r="U80" s="11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row>
    <row r="81" spans="1:45" ht="12.75" customHeight="1" x14ac:dyDescent="0.2">
      <c r="A81" s="86"/>
      <c r="B81" s="86"/>
      <c r="C81" s="86"/>
      <c r="D81" s="86"/>
      <c r="E81" s="116"/>
      <c r="F81" s="86"/>
      <c r="G81" s="86"/>
      <c r="H81" s="86"/>
      <c r="I81" s="86"/>
      <c r="J81" s="86"/>
      <c r="K81" s="86"/>
      <c r="L81" s="86"/>
      <c r="M81" s="86"/>
      <c r="N81" s="86"/>
      <c r="O81" s="86"/>
      <c r="P81" s="86"/>
      <c r="Q81" s="86"/>
      <c r="R81" s="117"/>
      <c r="S81" s="117"/>
      <c r="T81" s="116"/>
      <c r="U81" s="11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row>
    <row r="82" spans="1:45" ht="12.75" customHeight="1" x14ac:dyDescent="0.2">
      <c r="A82" s="86"/>
      <c r="B82" s="86"/>
      <c r="C82" s="86"/>
      <c r="D82" s="86"/>
      <c r="E82" s="116"/>
      <c r="F82" s="86"/>
      <c r="G82" s="86"/>
      <c r="H82" s="86"/>
      <c r="I82" s="86"/>
      <c r="J82" s="86"/>
      <c r="K82" s="86"/>
      <c r="L82" s="86"/>
      <c r="M82" s="86"/>
      <c r="N82" s="86"/>
      <c r="O82" s="86"/>
      <c r="P82" s="86"/>
      <c r="Q82" s="86"/>
      <c r="R82" s="117"/>
      <c r="S82" s="117"/>
      <c r="T82" s="116"/>
      <c r="U82" s="11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row>
    <row r="83" spans="1:45" ht="12.75" customHeight="1" x14ac:dyDescent="0.2">
      <c r="A83" s="86"/>
      <c r="B83" s="86"/>
      <c r="C83" s="86"/>
      <c r="D83" s="86"/>
      <c r="E83" s="116"/>
      <c r="F83" s="86"/>
      <c r="G83" s="86"/>
      <c r="H83" s="86"/>
      <c r="I83" s="86"/>
      <c r="J83" s="86"/>
      <c r="K83" s="86"/>
      <c r="L83" s="86"/>
      <c r="M83" s="86"/>
      <c r="N83" s="86"/>
      <c r="O83" s="86"/>
      <c r="P83" s="86"/>
      <c r="Q83" s="86"/>
      <c r="R83" s="117"/>
      <c r="S83" s="117"/>
      <c r="T83" s="116"/>
      <c r="U83" s="11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row>
    <row r="84" spans="1:45" ht="12.75" customHeight="1" x14ac:dyDescent="0.2">
      <c r="A84" s="86"/>
      <c r="B84" s="86"/>
      <c r="C84" s="86"/>
      <c r="D84" s="86"/>
      <c r="E84" s="116"/>
      <c r="F84" s="86"/>
      <c r="G84" s="86"/>
      <c r="H84" s="86"/>
      <c r="I84" s="86"/>
      <c r="J84" s="86"/>
      <c r="K84" s="86"/>
      <c r="L84" s="86"/>
      <c r="M84" s="86"/>
      <c r="N84" s="86"/>
      <c r="O84" s="86"/>
      <c r="P84" s="86"/>
      <c r="Q84" s="86"/>
      <c r="R84" s="117"/>
      <c r="S84" s="117"/>
      <c r="T84" s="116"/>
      <c r="U84" s="11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row>
    <row r="85" spans="1:45" ht="12.75" customHeight="1" x14ac:dyDescent="0.2">
      <c r="A85" s="86"/>
      <c r="B85" s="86"/>
      <c r="C85" s="86"/>
      <c r="D85" s="86"/>
      <c r="E85" s="116"/>
      <c r="F85" s="86"/>
      <c r="G85" s="86"/>
      <c r="H85" s="86"/>
      <c r="I85" s="86"/>
      <c r="J85" s="86"/>
      <c r="K85" s="86"/>
      <c r="L85" s="86"/>
      <c r="M85" s="86"/>
      <c r="N85" s="86"/>
      <c r="O85" s="86"/>
      <c r="P85" s="86"/>
      <c r="Q85" s="86"/>
      <c r="R85" s="117"/>
      <c r="S85" s="117"/>
      <c r="T85" s="116"/>
      <c r="U85" s="11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row>
    <row r="86" spans="1:45" ht="12.75" customHeight="1" x14ac:dyDescent="0.2">
      <c r="A86" s="86"/>
      <c r="B86" s="86"/>
      <c r="C86" s="86"/>
      <c r="D86" s="86"/>
      <c r="E86" s="116"/>
      <c r="F86" s="86"/>
      <c r="G86" s="86"/>
      <c r="H86" s="86"/>
      <c r="I86" s="86"/>
      <c r="J86" s="86"/>
      <c r="K86" s="86"/>
      <c r="L86" s="86"/>
      <c r="M86" s="86"/>
      <c r="N86" s="86"/>
      <c r="O86" s="86"/>
      <c r="P86" s="86"/>
      <c r="Q86" s="86"/>
      <c r="R86" s="117"/>
      <c r="S86" s="117"/>
      <c r="T86" s="116"/>
      <c r="U86" s="11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row>
    <row r="87" spans="1:45" ht="12.75" customHeight="1" x14ac:dyDescent="0.2">
      <c r="A87" s="86"/>
      <c r="B87" s="86"/>
      <c r="C87" s="86"/>
      <c r="D87" s="86"/>
      <c r="E87" s="116"/>
      <c r="F87" s="86"/>
      <c r="G87" s="86"/>
      <c r="H87" s="86"/>
      <c r="I87" s="86"/>
      <c r="J87" s="86"/>
      <c r="K87" s="86"/>
      <c r="L87" s="86"/>
      <c r="M87" s="86"/>
      <c r="N87" s="86"/>
      <c r="O87" s="86"/>
      <c r="P87" s="86"/>
      <c r="Q87" s="86"/>
      <c r="R87" s="117"/>
      <c r="S87" s="117"/>
      <c r="T87" s="116"/>
      <c r="U87" s="11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row>
    <row r="88" spans="1:45" ht="12.75" customHeight="1" x14ac:dyDescent="0.2">
      <c r="A88" s="86"/>
      <c r="B88" s="86"/>
      <c r="C88" s="86"/>
      <c r="D88" s="86"/>
      <c r="E88" s="116"/>
      <c r="F88" s="86"/>
      <c r="G88" s="86"/>
      <c r="H88" s="86"/>
      <c r="I88" s="86"/>
      <c r="J88" s="86"/>
      <c r="K88" s="86"/>
      <c r="L88" s="86"/>
      <c r="M88" s="86"/>
      <c r="N88" s="86"/>
      <c r="O88" s="86"/>
      <c r="P88" s="86"/>
      <c r="Q88" s="86"/>
      <c r="R88" s="117"/>
      <c r="S88" s="117"/>
      <c r="T88" s="116"/>
      <c r="U88" s="11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row>
    <row r="89" spans="1:45" ht="12.75" customHeight="1" x14ac:dyDescent="0.2">
      <c r="A89" s="86"/>
      <c r="B89" s="86"/>
      <c r="C89" s="86"/>
      <c r="D89" s="86"/>
      <c r="E89" s="116"/>
      <c r="F89" s="86"/>
      <c r="G89" s="86"/>
      <c r="H89" s="86"/>
      <c r="I89" s="86"/>
      <c r="J89" s="86"/>
      <c r="K89" s="86"/>
      <c r="L89" s="86"/>
      <c r="M89" s="86"/>
      <c r="N89" s="86"/>
      <c r="O89" s="86"/>
      <c r="P89" s="86"/>
      <c r="Q89" s="86"/>
      <c r="R89" s="117"/>
      <c r="S89" s="117"/>
      <c r="T89" s="116"/>
      <c r="U89" s="11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row>
    <row r="90" spans="1:45" ht="12.75" customHeight="1" x14ac:dyDescent="0.2">
      <c r="A90" s="86"/>
      <c r="B90" s="86"/>
      <c r="C90" s="86"/>
      <c r="D90" s="86"/>
      <c r="E90" s="116"/>
      <c r="F90" s="86"/>
      <c r="G90" s="86"/>
      <c r="H90" s="86"/>
      <c r="I90" s="86"/>
      <c r="J90" s="86"/>
      <c r="K90" s="86"/>
      <c r="L90" s="86"/>
      <c r="M90" s="86"/>
      <c r="N90" s="86"/>
      <c r="O90" s="86"/>
      <c r="P90" s="86"/>
      <c r="Q90" s="86"/>
      <c r="R90" s="117"/>
      <c r="S90" s="117"/>
      <c r="T90" s="116"/>
      <c r="U90" s="11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row>
    <row r="91" spans="1:45" ht="12.75" customHeight="1" x14ac:dyDescent="0.2">
      <c r="A91" s="86"/>
      <c r="B91" s="86"/>
      <c r="C91" s="86"/>
      <c r="D91" s="86"/>
      <c r="E91" s="116"/>
      <c r="F91" s="86"/>
      <c r="G91" s="86"/>
      <c r="H91" s="86"/>
      <c r="I91" s="86"/>
      <c r="J91" s="86"/>
      <c r="K91" s="86"/>
      <c r="L91" s="86"/>
      <c r="M91" s="86"/>
      <c r="N91" s="86"/>
      <c r="O91" s="86"/>
      <c r="P91" s="86"/>
      <c r="Q91" s="86"/>
      <c r="R91" s="117"/>
      <c r="S91" s="117"/>
      <c r="T91" s="116"/>
      <c r="U91" s="11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row>
    <row r="92" spans="1:45" ht="12.75" customHeight="1" x14ac:dyDescent="0.2">
      <c r="A92" s="86"/>
      <c r="B92" s="86"/>
      <c r="C92" s="86"/>
      <c r="D92" s="86"/>
      <c r="E92" s="116"/>
      <c r="F92" s="86"/>
      <c r="G92" s="86"/>
      <c r="H92" s="86"/>
      <c r="I92" s="86"/>
      <c r="J92" s="86"/>
      <c r="K92" s="86"/>
      <c r="L92" s="86"/>
      <c r="M92" s="86"/>
      <c r="N92" s="86"/>
      <c r="O92" s="86"/>
      <c r="P92" s="86"/>
      <c r="Q92" s="86"/>
      <c r="R92" s="117"/>
      <c r="S92" s="117"/>
      <c r="T92" s="116"/>
      <c r="U92" s="11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row>
    <row r="93" spans="1:45" ht="12.75" customHeight="1" x14ac:dyDescent="0.2">
      <c r="A93" s="86"/>
      <c r="B93" s="86"/>
      <c r="C93" s="86"/>
      <c r="D93" s="86"/>
      <c r="E93" s="116"/>
      <c r="F93" s="86"/>
      <c r="G93" s="86"/>
      <c r="H93" s="86"/>
      <c r="I93" s="86"/>
      <c r="J93" s="86"/>
      <c r="K93" s="86"/>
      <c r="L93" s="86"/>
      <c r="M93" s="86"/>
      <c r="N93" s="86"/>
      <c r="O93" s="86"/>
      <c r="P93" s="86"/>
      <c r="Q93" s="86"/>
      <c r="R93" s="117"/>
      <c r="S93" s="117"/>
      <c r="T93" s="116"/>
      <c r="U93" s="11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row>
    <row r="94" spans="1:45" ht="12.75" customHeight="1" x14ac:dyDescent="0.2">
      <c r="A94" s="86"/>
      <c r="B94" s="86"/>
      <c r="C94" s="86"/>
      <c r="D94" s="86"/>
      <c r="E94" s="116"/>
      <c r="F94" s="86"/>
      <c r="G94" s="86"/>
      <c r="H94" s="86"/>
      <c r="I94" s="86"/>
      <c r="J94" s="86"/>
      <c r="K94" s="86"/>
      <c r="L94" s="86"/>
      <c r="M94" s="86"/>
      <c r="N94" s="86"/>
      <c r="O94" s="86"/>
      <c r="P94" s="86"/>
      <c r="Q94" s="86"/>
      <c r="R94" s="117"/>
      <c r="S94" s="117"/>
      <c r="T94" s="116"/>
      <c r="U94" s="11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row>
    <row r="95" spans="1:45" ht="12.75" customHeight="1" x14ac:dyDescent="0.2">
      <c r="A95" s="86"/>
      <c r="B95" s="86"/>
      <c r="C95" s="86"/>
      <c r="D95" s="86"/>
      <c r="E95" s="116"/>
      <c r="F95" s="86"/>
      <c r="G95" s="86"/>
      <c r="H95" s="86"/>
      <c r="I95" s="86"/>
      <c r="J95" s="86"/>
      <c r="K95" s="86"/>
      <c r="L95" s="86"/>
      <c r="M95" s="86"/>
      <c r="N95" s="86"/>
      <c r="O95" s="86"/>
      <c r="P95" s="86"/>
      <c r="Q95" s="86"/>
      <c r="R95" s="117"/>
      <c r="S95" s="117"/>
      <c r="T95" s="116"/>
      <c r="U95" s="11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row>
    <row r="96" spans="1:45" ht="12.75" customHeight="1" x14ac:dyDescent="0.2">
      <c r="A96" s="86"/>
      <c r="B96" s="86"/>
      <c r="C96" s="86"/>
      <c r="D96" s="86"/>
      <c r="E96" s="116"/>
      <c r="F96" s="86"/>
      <c r="G96" s="86"/>
      <c r="H96" s="86"/>
      <c r="I96" s="86"/>
      <c r="J96" s="86"/>
      <c r="K96" s="86"/>
      <c r="L96" s="86"/>
      <c r="M96" s="86"/>
      <c r="N96" s="86"/>
      <c r="O96" s="86"/>
      <c r="P96" s="86"/>
      <c r="Q96" s="86"/>
      <c r="R96" s="117"/>
      <c r="S96" s="117"/>
      <c r="T96" s="116"/>
      <c r="U96" s="11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row>
    <row r="97" spans="1:45" ht="12.75" customHeight="1" x14ac:dyDescent="0.2">
      <c r="A97" s="86"/>
      <c r="B97" s="86"/>
      <c r="C97" s="86"/>
      <c r="D97" s="86"/>
      <c r="E97" s="116"/>
      <c r="F97" s="86"/>
      <c r="G97" s="86"/>
      <c r="H97" s="86"/>
      <c r="I97" s="86"/>
      <c r="J97" s="86"/>
      <c r="K97" s="86"/>
      <c r="L97" s="86"/>
      <c r="M97" s="86"/>
      <c r="N97" s="86"/>
      <c r="O97" s="86"/>
      <c r="P97" s="86"/>
      <c r="Q97" s="86"/>
      <c r="R97" s="117"/>
      <c r="S97" s="117"/>
      <c r="T97" s="116"/>
      <c r="U97" s="11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row>
    <row r="98" spans="1:45" ht="12.75" customHeight="1" x14ac:dyDescent="0.2">
      <c r="A98" s="86"/>
      <c r="B98" s="86"/>
      <c r="C98" s="86"/>
      <c r="D98" s="86"/>
      <c r="E98" s="116"/>
      <c r="F98" s="86"/>
      <c r="G98" s="86"/>
      <c r="H98" s="86"/>
      <c r="I98" s="86"/>
      <c r="J98" s="86"/>
      <c r="K98" s="86"/>
      <c r="L98" s="86"/>
      <c r="M98" s="86"/>
      <c r="N98" s="86"/>
      <c r="O98" s="86"/>
      <c r="P98" s="86"/>
      <c r="Q98" s="86"/>
      <c r="R98" s="117"/>
      <c r="S98" s="117"/>
      <c r="T98" s="116"/>
      <c r="U98" s="11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row>
    <row r="99" spans="1:45" ht="12.75" customHeight="1" x14ac:dyDescent="0.2">
      <c r="A99" s="86"/>
      <c r="B99" s="86"/>
      <c r="C99" s="86"/>
      <c r="D99" s="86"/>
      <c r="E99" s="116"/>
      <c r="F99" s="86"/>
      <c r="G99" s="86"/>
      <c r="H99" s="86"/>
      <c r="I99" s="86"/>
      <c r="J99" s="86"/>
      <c r="K99" s="86"/>
      <c r="L99" s="86"/>
      <c r="M99" s="86"/>
      <c r="N99" s="86"/>
      <c r="O99" s="86"/>
      <c r="P99" s="86"/>
      <c r="Q99" s="86"/>
      <c r="R99" s="117"/>
      <c r="S99" s="117"/>
      <c r="T99" s="116"/>
      <c r="U99" s="11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row>
    <row r="100" spans="1:45" ht="12.75" customHeight="1" x14ac:dyDescent="0.2">
      <c r="A100" s="86"/>
      <c r="B100" s="86"/>
      <c r="C100" s="86"/>
      <c r="D100" s="86"/>
      <c r="E100" s="116"/>
      <c r="F100" s="86"/>
      <c r="G100" s="86"/>
      <c r="H100" s="86"/>
      <c r="I100" s="86"/>
      <c r="J100" s="86"/>
      <c r="K100" s="86"/>
      <c r="L100" s="86"/>
      <c r="M100" s="86"/>
      <c r="N100" s="86"/>
      <c r="O100" s="86"/>
      <c r="P100" s="86"/>
      <c r="Q100" s="86"/>
      <c r="R100" s="117"/>
      <c r="S100" s="117"/>
      <c r="T100" s="116"/>
      <c r="U100" s="11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row>
    <row r="101" spans="1:45" ht="12.75" customHeight="1" x14ac:dyDescent="0.2">
      <c r="A101" s="86"/>
      <c r="B101" s="86"/>
      <c r="C101" s="86"/>
      <c r="D101" s="86"/>
      <c r="E101" s="116"/>
      <c r="F101" s="86"/>
      <c r="G101" s="86"/>
      <c r="H101" s="86"/>
      <c r="I101" s="86"/>
      <c r="J101" s="86"/>
      <c r="K101" s="86"/>
      <c r="L101" s="86"/>
      <c r="M101" s="86"/>
      <c r="N101" s="86"/>
      <c r="O101" s="86"/>
      <c r="P101" s="86"/>
      <c r="Q101" s="86"/>
      <c r="R101" s="117"/>
      <c r="S101" s="117"/>
      <c r="T101" s="116"/>
      <c r="U101" s="11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row>
    <row r="102" spans="1:45" ht="12.75" customHeight="1" x14ac:dyDescent="0.2">
      <c r="A102" s="86"/>
      <c r="B102" s="86"/>
      <c r="C102" s="86"/>
      <c r="D102" s="86"/>
      <c r="E102" s="116"/>
      <c r="F102" s="86"/>
      <c r="G102" s="86"/>
      <c r="H102" s="86"/>
      <c r="I102" s="86"/>
      <c r="J102" s="86"/>
      <c r="K102" s="86"/>
      <c r="L102" s="86"/>
      <c r="M102" s="86"/>
      <c r="N102" s="86"/>
      <c r="O102" s="86"/>
      <c r="P102" s="86"/>
      <c r="Q102" s="86"/>
      <c r="R102" s="117"/>
      <c r="S102" s="117"/>
      <c r="T102" s="116"/>
      <c r="U102" s="11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row>
    <row r="103" spans="1:45" ht="12.75" customHeight="1" x14ac:dyDescent="0.2">
      <c r="A103" s="86"/>
      <c r="B103" s="86"/>
      <c r="C103" s="86"/>
      <c r="D103" s="86"/>
      <c r="E103" s="116"/>
      <c r="F103" s="86"/>
      <c r="G103" s="86"/>
      <c r="H103" s="86"/>
      <c r="I103" s="86"/>
      <c r="J103" s="86"/>
      <c r="K103" s="86"/>
      <c r="L103" s="86"/>
      <c r="M103" s="86"/>
      <c r="N103" s="86"/>
      <c r="O103" s="86"/>
      <c r="P103" s="86"/>
      <c r="Q103" s="86"/>
      <c r="R103" s="117"/>
      <c r="S103" s="117"/>
      <c r="T103" s="116"/>
      <c r="U103" s="11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row>
    <row r="104" spans="1:45" ht="12.75" customHeight="1" x14ac:dyDescent="0.2">
      <c r="A104" s="86"/>
      <c r="B104" s="86"/>
      <c r="C104" s="86"/>
      <c r="D104" s="86"/>
      <c r="E104" s="116"/>
      <c r="F104" s="86"/>
      <c r="G104" s="86"/>
      <c r="H104" s="86"/>
      <c r="I104" s="86"/>
      <c r="J104" s="86"/>
      <c r="K104" s="86"/>
      <c r="L104" s="86"/>
      <c r="M104" s="86"/>
      <c r="N104" s="86"/>
      <c r="O104" s="86"/>
      <c r="P104" s="86"/>
      <c r="Q104" s="86"/>
      <c r="R104" s="117"/>
      <c r="S104" s="117"/>
      <c r="T104" s="116"/>
      <c r="U104" s="11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row>
    <row r="105" spans="1:45" ht="12.75" customHeight="1" x14ac:dyDescent="0.2">
      <c r="A105" s="86"/>
      <c r="B105" s="86"/>
      <c r="C105" s="86"/>
      <c r="D105" s="86"/>
      <c r="E105" s="116"/>
      <c r="F105" s="86"/>
      <c r="G105" s="86"/>
      <c r="H105" s="86"/>
      <c r="I105" s="86"/>
      <c r="J105" s="86"/>
      <c r="K105" s="86"/>
      <c r="L105" s="86"/>
      <c r="M105" s="86"/>
      <c r="N105" s="86"/>
      <c r="O105" s="86"/>
      <c r="P105" s="86"/>
      <c r="Q105" s="86"/>
      <c r="R105" s="117"/>
      <c r="S105" s="117"/>
      <c r="T105" s="116"/>
      <c r="U105" s="11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row>
    <row r="106" spans="1:45" ht="12.75" customHeight="1" x14ac:dyDescent="0.2">
      <c r="A106" s="86"/>
      <c r="B106" s="86"/>
      <c r="C106" s="86"/>
      <c r="D106" s="86"/>
      <c r="E106" s="116"/>
      <c r="F106" s="86"/>
      <c r="G106" s="86"/>
      <c r="H106" s="86"/>
      <c r="I106" s="86"/>
      <c r="J106" s="86"/>
      <c r="K106" s="86"/>
      <c r="L106" s="86"/>
      <c r="M106" s="86"/>
      <c r="N106" s="86"/>
      <c r="O106" s="86"/>
      <c r="P106" s="86"/>
      <c r="Q106" s="86"/>
      <c r="R106" s="117"/>
      <c r="S106" s="117"/>
      <c r="T106" s="116"/>
      <c r="U106" s="11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row>
    <row r="107" spans="1:45" ht="12.75" customHeight="1" x14ac:dyDescent="0.2">
      <c r="A107" s="86"/>
      <c r="B107" s="86"/>
      <c r="C107" s="86"/>
      <c r="D107" s="86"/>
      <c r="E107" s="116"/>
      <c r="F107" s="86"/>
      <c r="G107" s="86"/>
      <c r="H107" s="86"/>
      <c r="I107" s="86"/>
      <c r="J107" s="86"/>
      <c r="K107" s="86"/>
      <c r="L107" s="86"/>
      <c r="M107" s="86"/>
      <c r="N107" s="86"/>
      <c r="O107" s="86"/>
      <c r="P107" s="86"/>
      <c r="Q107" s="86"/>
      <c r="R107" s="117"/>
      <c r="S107" s="117"/>
      <c r="T107" s="116"/>
      <c r="U107" s="11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row>
    <row r="108" spans="1:45" ht="12.75" customHeight="1" x14ac:dyDescent="0.2">
      <c r="A108" s="86"/>
      <c r="B108" s="86"/>
      <c r="C108" s="86"/>
      <c r="D108" s="86"/>
      <c r="E108" s="116"/>
      <c r="F108" s="86"/>
      <c r="G108" s="86"/>
      <c r="H108" s="86"/>
      <c r="I108" s="86"/>
      <c r="J108" s="86"/>
      <c r="K108" s="86"/>
      <c r="L108" s="86"/>
      <c r="M108" s="86"/>
      <c r="N108" s="86"/>
      <c r="O108" s="86"/>
      <c r="P108" s="86"/>
      <c r="Q108" s="86"/>
      <c r="R108" s="117"/>
      <c r="S108" s="117"/>
      <c r="T108" s="116"/>
      <c r="U108" s="11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row>
    <row r="109" spans="1:45" ht="12.75" customHeight="1" x14ac:dyDescent="0.2">
      <c r="A109" s="86"/>
      <c r="B109" s="86"/>
      <c r="C109" s="86"/>
      <c r="D109" s="86"/>
      <c r="E109" s="116"/>
      <c r="F109" s="86"/>
      <c r="G109" s="86"/>
      <c r="H109" s="86"/>
      <c r="I109" s="86"/>
      <c r="J109" s="86"/>
      <c r="K109" s="86"/>
      <c r="L109" s="86"/>
      <c r="M109" s="86"/>
      <c r="N109" s="86"/>
      <c r="O109" s="86"/>
      <c r="P109" s="86"/>
      <c r="Q109" s="86"/>
      <c r="R109" s="117"/>
      <c r="S109" s="117"/>
      <c r="T109" s="116"/>
      <c r="U109" s="11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row>
    <row r="110" spans="1:45" ht="12.75" customHeight="1" x14ac:dyDescent="0.2">
      <c r="A110" s="86"/>
      <c r="B110" s="86"/>
      <c r="C110" s="86"/>
      <c r="D110" s="86"/>
      <c r="E110" s="116"/>
      <c r="F110" s="86"/>
      <c r="G110" s="86"/>
      <c r="H110" s="86"/>
      <c r="I110" s="86"/>
      <c r="J110" s="86"/>
      <c r="K110" s="86"/>
      <c r="L110" s="86"/>
      <c r="M110" s="86"/>
      <c r="N110" s="86"/>
      <c r="O110" s="86"/>
      <c r="P110" s="86"/>
      <c r="Q110" s="86"/>
      <c r="R110" s="117"/>
      <c r="S110" s="117"/>
      <c r="T110" s="116"/>
      <c r="U110" s="11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row>
    <row r="111" spans="1:45" ht="12.75" customHeight="1" x14ac:dyDescent="0.2">
      <c r="A111" s="86"/>
      <c r="B111" s="86"/>
      <c r="C111" s="86"/>
      <c r="D111" s="86"/>
      <c r="E111" s="116"/>
      <c r="F111" s="86"/>
      <c r="G111" s="86"/>
      <c r="H111" s="86"/>
      <c r="I111" s="86"/>
      <c r="J111" s="86"/>
      <c r="K111" s="86"/>
      <c r="L111" s="86"/>
      <c r="M111" s="86"/>
      <c r="N111" s="86"/>
      <c r="O111" s="86"/>
      <c r="P111" s="86"/>
      <c r="Q111" s="86"/>
      <c r="R111" s="117"/>
      <c r="S111" s="117"/>
      <c r="T111" s="116"/>
      <c r="U111" s="11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row>
    <row r="112" spans="1:45" ht="12.75" customHeight="1" x14ac:dyDescent="0.2">
      <c r="A112" s="86"/>
      <c r="B112" s="86"/>
      <c r="C112" s="86"/>
      <c r="D112" s="86"/>
      <c r="E112" s="116"/>
      <c r="F112" s="86"/>
      <c r="G112" s="86"/>
      <c r="H112" s="86"/>
      <c r="I112" s="86"/>
      <c r="J112" s="86"/>
      <c r="K112" s="86"/>
      <c r="L112" s="86"/>
      <c r="M112" s="86"/>
      <c r="N112" s="86"/>
      <c r="O112" s="86"/>
      <c r="P112" s="86"/>
      <c r="Q112" s="86"/>
      <c r="R112" s="117"/>
      <c r="S112" s="117"/>
      <c r="T112" s="116"/>
      <c r="U112" s="11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row>
    <row r="113" spans="1:45" ht="12.75" customHeight="1" x14ac:dyDescent="0.2">
      <c r="A113" s="86"/>
      <c r="B113" s="86"/>
      <c r="C113" s="86"/>
      <c r="D113" s="86"/>
      <c r="E113" s="116"/>
      <c r="F113" s="86"/>
      <c r="G113" s="86"/>
      <c r="H113" s="86"/>
      <c r="I113" s="86"/>
      <c r="J113" s="86"/>
      <c r="K113" s="86"/>
      <c r="L113" s="86"/>
      <c r="M113" s="86"/>
      <c r="N113" s="86"/>
      <c r="O113" s="86"/>
      <c r="P113" s="86"/>
      <c r="Q113" s="86"/>
      <c r="R113" s="117"/>
      <c r="S113" s="117"/>
      <c r="T113" s="116"/>
      <c r="U113" s="11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row>
    <row r="114" spans="1:45" ht="12.75" customHeight="1" x14ac:dyDescent="0.2">
      <c r="A114" s="86"/>
      <c r="B114" s="86"/>
      <c r="C114" s="86"/>
      <c r="D114" s="86"/>
      <c r="E114" s="116"/>
      <c r="F114" s="86"/>
      <c r="G114" s="86"/>
      <c r="H114" s="86"/>
      <c r="I114" s="86"/>
      <c r="J114" s="86"/>
      <c r="K114" s="86"/>
      <c r="L114" s="86"/>
      <c r="M114" s="86"/>
      <c r="N114" s="86"/>
      <c r="O114" s="86"/>
      <c r="P114" s="86"/>
      <c r="Q114" s="86"/>
      <c r="R114" s="117"/>
      <c r="S114" s="117"/>
      <c r="T114" s="116"/>
      <c r="U114" s="11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row>
    <row r="115" spans="1:45" ht="12.75" customHeight="1" x14ac:dyDescent="0.2">
      <c r="A115" s="86"/>
      <c r="B115" s="86"/>
      <c r="C115" s="86"/>
      <c r="D115" s="86"/>
      <c r="E115" s="116"/>
      <c r="F115" s="86"/>
      <c r="G115" s="86"/>
      <c r="H115" s="86"/>
      <c r="I115" s="86"/>
      <c r="J115" s="86"/>
      <c r="K115" s="86"/>
      <c r="L115" s="86"/>
      <c r="M115" s="86"/>
      <c r="N115" s="86"/>
      <c r="O115" s="86"/>
      <c r="P115" s="86"/>
      <c r="Q115" s="86"/>
      <c r="R115" s="117"/>
      <c r="S115" s="117"/>
      <c r="T115" s="116"/>
      <c r="U115" s="11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row>
    <row r="116" spans="1:45" ht="12.75" customHeight="1" x14ac:dyDescent="0.2">
      <c r="A116" s="86"/>
      <c r="B116" s="86"/>
      <c r="C116" s="86"/>
      <c r="D116" s="86"/>
      <c r="E116" s="116"/>
      <c r="F116" s="86"/>
      <c r="G116" s="86"/>
      <c r="H116" s="86"/>
      <c r="I116" s="86"/>
      <c r="J116" s="86"/>
      <c r="K116" s="86"/>
      <c r="L116" s="86"/>
      <c r="M116" s="86"/>
      <c r="N116" s="86"/>
      <c r="O116" s="86"/>
      <c r="P116" s="86"/>
      <c r="Q116" s="86"/>
      <c r="R116" s="117"/>
      <c r="S116" s="117"/>
      <c r="T116" s="116"/>
      <c r="U116" s="11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row>
    <row r="117" spans="1:45" ht="12.75" customHeight="1" x14ac:dyDescent="0.2">
      <c r="A117" s="86"/>
      <c r="B117" s="86"/>
      <c r="C117" s="86"/>
      <c r="D117" s="86"/>
      <c r="E117" s="116"/>
      <c r="F117" s="86"/>
      <c r="G117" s="86"/>
      <c r="H117" s="86"/>
      <c r="I117" s="86"/>
      <c r="J117" s="86"/>
      <c r="K117" s="86"/>
      <c r="L117" s="86"/>
      <c r="M117" s="86"/>
      <c r="N117" s="86"/>
      <c r="O117" s="86"/>
      <c r="P117" s="86"/>
      <c r="Q117" s="86"/>
      <c r="R117" s="117"/>
      <c r="S117" s="117"/>
      <c r="T117" s="116"/>
      <c r="U117" s="11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row>
    <row r="118" spans="1:45" ht="12.75" customHeight="1" x14ac:dyDescent="0.2">
      <c r="A118" s="86"/>
      <c r="B118" s="86"/>
      <c r="C118" s="86"/>
      <c r="D118" s="86"/>
      <c r="E118" s="116"/>
      <c r="F118" s="86"/>
      <c r="G118" s="86"/>
      <c r="H118" s="86"/>
      <c r="I118" s="86"/>
      <c r="J118" s="86"/>
      <c r="K118" s="86"/>
      <c r="L118" s="86"/>
      <c r="M118" s="86"/>
      <c r="N118" s="86"/>
      <c r="O118" s="86"/>
      <c r="P118" s="86"/>
      <c r="Q118" s="86"/>
      <c r="R118" s="117"/>
      <c r="S118" s="117"/>
      <c r="T118" s="116"/>
      <c r="U118" s="11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row>
    <row r="119" spans="1:45" ht="12.75" customHeight="1" x14ac:dyDescent="0.2">
      <c r="A119" s="86"/>
      <c r="B119" s="86"/>
      <c r="C119" s="86"/>
      <c r="D119" s="86"/>
      <c r="E119" s="116"/>
      <c r="F119" s="86"/>
      <c r="G119" s="86"/>
      <c r="H119" s="86"/>
      <c r="I119" s="86"/>
      <c r="J119" s="86"/>
      <c r="K119" s="86"/>
      <c r="L119" s="86"/>
      <c r="M119" s="86"/>
      <c r="N119" s="86"/>
      <c r="O119" s="86"/>
      <c r="P119" s="86"/>
      <c r="Q119" s="86"/>
      <c r="R119" s="117"/>
      <c r="S119" s="117"/>
      <c r="T119" s="116"/>
      <c r="U119" s="11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row>
    <row r="120" spans="1:45" ht="12.75" customHeight="1" x14ac:dyDescent="0.2">
      <c r="A120" s="86"/>
      <c r="B120" s="86"/>
      <c r="C120" s="86"/>
      <c r="D120" s="86"/>
      <c r="E120" s="116"/>
      <c r="F120" s="86"/>
      <c r="G120" s="86"/>
      <c r="H120" s="86"/>
      <c r="I120" s="86"/>
      <c r="J120" s="86"/>
      <c r="K120" s="86"/>
      <c r="L120" s="86"/>
      <c r="M120" s="86"/>
      <c r="N120" s="86"/>
      <c r="O120" s="86"/>
      <c r="P120" s="86"/>
      <c r="Q120" s="86"/>
      <c r="R120" s="117"/>
      <c r="S120" s="117"/>
      <c r="T120" s="116"/>
      <c r="U120" s="11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row>
    <row r="121" spans="1:45" ht="12.75" customHeight="1" x14ac:dyDescent="0.2">
      <c r="A121" s="86"/>
      <c r="B121" s="86"/>
      <c r="C121" s="86"/>
      <c r="D121" s="86"/>
      <c r="E121" s="116"/>
      <c r="F121" s="86"/>
      <c r="G121" s="86"/>
      <c r="H121" s="86"/>
      <c r="I121" s="86"/>
      <c r="J121" s="86"/>
      <c r="K121" s="86"/>
      <c r="L121" s="86"/>
      <c r="M121" s="86"/>
      <c r="N121" s="86"/>
      <c r="O121" s="86"/>
      <c r="P121" s="86"/>
      <c r="Q121" s="86"/>
      <c r="R121" s="117"/>
      <c r="S121" s="117"/>
      <c r="T121" s="116"/>
      <c r="U121" s="11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row>
    <row r="122" spans="1:45" ht="12.75" customHeight="1" x14ac:dyDescent="0.2">
      <c r="A122" s="86"/>
      <c r="B122" s="86"/>
      <c r="C122" s="86"/>
      <c r="D122" s="86"/>
      <c r="E122" s="116"/>
      <c r="F122" s="86"/>
      <c r="G122" s="86"/>
      <c r="H122" s="86"/>
      <c r="I122" s="86"/>
      <c r="J122" s="86"/>
      <c r="K122" s="86"/>
      <c r="L122" s="86"/>
      <c r="M122" s="86"/>
      <c r="N122" s="86"/>
      <c r="O122" s="86"/>
      <c r="P122" s="86"/>
      <c r="Q122" s="86"/>
      <c r="R122" s="117"/>
      <c r="S122" s="117"/>
      <c r="T122" s="116"/>
      <c r="U122" s="11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row>
    <row r="123" spans="1:45" ht="12.75" customHeight="1" x14ac:dyDescent="0.2">
      <c r="A123" s="86"/>
      <c r="B123" s="86"/>
      <c r="C123" s="86"/>
      <c r="D123" s="86"/>
      <c r="E123" s="116"/>
      <c r="F123" s="86"/>
      <c r="G123" s="86"/>
      <c r="H123" s="86"/>
      <c r="I123" s="86"/>
      <c r="J123" s="86"/>
      <c r="K123" s="86"/>
      <c r="L123" s="86"/>
      <c r="M123" s="86"/>
      <c r="N123" s="86"/>
      <c r="O123" s="86"/>
      <c r="P123" s="86"/>
      <c r="Q123" s="86"/>
      <c r="R123" s="117"/>
      <c r="S123" s="117"/>
      <c r="T123" s="116"/>
      <c r="U123" s="11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row>
    <row r="124" spans="1:45" ht="12.75" customHeight="1" x14ac:dyDescent="0.2">
      <c r="A124" s="86"/>
      <c r="B124" s="86"/>
      <c r="C124" s="86"/>
      <c r="D124" s="86"/>
      <c r="E124" s="116"/>
      <c r="F124" s="86"/>
      <c r="G124" s="86"/>
      <c r="H124" s="86"/>
      <c r="I124" s="86"/>
      <c r="J124" s="86"/>
      <c r="K124" s="86"/>
      <c r="L124" s="86"/>
      <c r="M124" s="86"/>
      <c r="N124" s="86"/>
      <c r="O124" s="86"/>
      <c r="P124" s="86"/>
      <c r="Q124" s="86"/>
      <c r="R124" s="117"/>
      <c r="S124" s="117"/>
      <c r="T124" s="116"/>
      <c r="U124" s="11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row>
    <row r="125" spans="1:45" ht="12.75" customHeight="1" x14ac:dyDescent="0.2">
      <c r="A125" s="86"/>
      <c r="B125" s="86"/>
      <c r="C125" s="86"/>
      <c r="D125" s="86"/>
      <c r="E125" s="116"/>
      <c r="F125" s="86"/>
      <c r="G125" s="86"/>
      <c r="H125" s="86"/>
      <c r="I125" s="86"/>
      <c r="J125" s="86"/>
      <c r="K125" s="86"/>
      <c r="L125" s="86"/>
      <c r="M125" s="86"/>
      <c r="N125" s="86"/>
      <c r="O125" s="86"/>
      <c r="P125" s="86"/>
      <c r="Q125" s="86"/>
      <c r="R125" s="117"/>
      <c r="S125" s="117"/>
      <c r="T125" s="116"/>
      <c r="U125" s="11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row>
    <row r="126" spans="1:45" ht="12.75" customHeight="1" x14ac:dyDescent="0.2">
      <c r="A126" s="86"/>
      <c r="B126" s="86"/>
      <c r="C126" s="86"/>
      <c r="D126" s="86"/>
      <c r="E126" s="116"/>
      <c r="F126" s="86"/>
      <c r="G126" s="86"/>
      <c r="H126" s="86"/>
      <c r="I126" s="86"/>
      <c r="J126" s="86"/>
      <c r="K126" s="86"/>
      <c r="L126" s="86"/>
      <c r="M126" s="86"/>
      <c r="N126" s="86"/>
      <c r="O126" s="86"/>
      <c r="P126" s="86"/>
      <c r="Q126" s="86"/>
      <c r="R126" s="117"/>
      <c r="S126" s="117"/>
      <c r="T126" s="116"/>
      <c r="U126" s="11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row>
    <row r="127" spans="1:45" ht="12.75" customHeight="1" x14ac:dyDescent="0.2">
      <c r="A127" s="86"/>
      <c r="B127" s="86"/>
      <c r="C127" s="86"/>
      <c r="D127" s="86"/>
      <c r="E127" s="116"/>
      <c r="F127" s="86"/>
      <c r="G127" s="86"/>
      <c r="H127" s="86"/>
      <c r="I127" s="86"/>
      <c r="J127" s="86"/>
      <c r="K127" s="86"/>
      <c r="L127" s="86"/>
      <c r="M127" s="86"/>
      <c r="N127" s="86"/>
      <c r="O127" s="86"/>
      <c r="P127" s="86"/>
      <c r="Q127" s="86"/>
      <c r="R127" s="117"/>
      <c r="S127" s="117"/>
      <c r="T127" s="116"/>
      <c r="U127" s="11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row>
    <row r="128" spans="1:45" ht="12.75" customHeight="1" x14ac:dyDescent="0.2">
      <c r="A128" s="86"/>
      <c r="B128" s="86"/>
      <c r="C128" s="86"/>
      <c r="D128" s="86"/>
      <c r="E128" s="116"/>
      <c r="F128" s="86"/>
      <c r="G128" s="86"/>
      <c r="H128" s="86"/>
      <c r="I128" s="86"/>
      <c r="J128" s="86"/>
      <c r="K128" s="86"/>
      <c r="L128" s="86"/>
      <c r="M128" s="86"/>
      <c r="N128" s="86"/>
      <c r="O128" s="86"/>
      <c r="P128" s="86"/>
      <c r="Q128" s="86"/>
      <c r="R128" s="117"/>
      <c r="S128" s="117"/>
      <c r="T128" s="116"/>
      <c r="U128" s="11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row>
    <row r="129" spans="1:45" ht="12.75" customHeight="1" x14ac:dyDescent="0.2">
      <c r="A129" s="86"/>
      <c r="B129" s="86"/>
      <c r="C129" s="86"/>
      <c r="D129" s="86"/>
      <c r="E129" s="116"/>
      <c r="F129" s="86"/>
      <c r="G129" s="86"/>
      <c r="H129" s="86"/>
      <c r="I129" s="86"/>
      <c r="J129" s="86"/>
      <c r="K129" s="86"/>
      <c r="L129" s="86"/>
      <c r="M129" s="86"/>
      <c r="N129" s="86"/>
      <c r="O129" s="86"/>
      <c r="P129" s="86"/>
      <c r="Q129" s="86"/>
      <c r="R129" s="117"/>
      <c r="S129" s="117"/>
      <c r="T129" s="116"/>
      <c r="U129" s="11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row>
    <row r="130" spans="1:45" ht="12.75" customHeight="1" x14ac:dyDescent="0.2">
      <c r="A130" s="86"/>
      <c r="B130" s="86"/>
      <c r="C130" s="86"/>
      <c r="D130" s="86"/>
      <c r="E130" s="116"/>
      <c r="F130" s="86"/>
      <c r="G130" s="86"/>
      <c r="H130" s="86"/>
      <c r="I130" s="86"/>
      <c r="J130" s="86"/>
      <c r="K130" s="86"/>
      <c r="L130" s="86"/>
      <c r="M130" s="86"/>
      <c r="N130" s="86"/>
      <c r="O130" s="86"/>
      <c r="P130" s="86"/>
      <c r="Q130" s="86"/>
      <c r="R130" s="117"/>
      <c r="S130" s="117"/>
      <c r="T130" s="116"/>
      <c r="U130" s="11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row>
    <row r="131" spans="1:45" ht="12.75" customHeight="1" x14ac:dyDescent="0.2">
      <c r="A131" s="86"/>
      <c r="B131" s="86"/>
      <c r="C131" s="86"/>
      <c r="D131" s="86"/>
      <c r="E131" s="116"/>
      <c r="F131" s="86"/>
      <c r="G131" s="86"/>
      <c r="H131" s="86"/>
      <c r="I131" s="86"/>
      <c r="J131" s="86"/>
      <c r="K131" s="86"/>
      <c r="L131" s="86"/>
      <c r="M131" s="86"/>
      <c r="N131" s="86"/>
      <c r="O131" s="86"/>
      <c r="P131" s="86"/>
      <c r="Q131" s="86"/>
      <c r="R131" s="117"/>
      <c r="S131" s="117"/>
      <c r="T131" s="116"/>
      <c r="U131" s="11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row>
    <row r="132" spans="1:45" ht="12.75" customHeight="1" x14ac:dyDescent="0.2">
      <c r="A132" s="86"/>
      <c r="B132" s="86"/>
      <c r="C132" s="86"/>
      <c r="D132" s="86"/>
      <c r="E132" s="116"/>
      <c r="F132" s="86"/>
      <c r="G132" s="86"/>
      <c r="H132" s="86"/>
      <c r="I132" s="86"/>
      <c r="J132" s="86"/>
      <c r="K132" s="86"/>
      <c r="L132" s="86"/>
      <c r="M132" s="86"/>
      <c r="N132" s="86"/>
      <c r="O132" s="86"/>
      <c r="P132" s="86"/>
      <c r="Q132" s="86"/>
      <c r="R132" s="117"/>
      <c r="S132" s="117"/>
      <c r="T132" s="116"/>
      <c r="U132" s="11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row>
    <row r="133" spans="1:45" ht="12.75" customHeight="1" x14ac:dyDescent="0.2">
      <c r="A133" s="86"/>
      <c r="B133" s="86"/>
      <c r="C133" s="86"/>
      <c r="D133" s="86"/>
      <c r="E133" s="116"/>
      <c r="F133" s="86"/>
      <c r="G133" s="86"/>
      <c r="H133" s="86"/>
      <c r="I133" s="86"/>
      <c r="J133" s="86"/>
      <c r="K133" s="86"/>
      <c r="L133" s="86"/>
      <c r="M133" s="86"/>
      <c r="N133" s="86"/>
      <c r="O133" s="86"/>
      <c r="P133" s="86"/>
      <c r="Q133" s="86"/>
      <c r="R133" s="117"/>
      <c r="S133" s="117"/>
      <c r="T133" s="116"/>
      <c r="U133" s="11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row>
    <row r="134" spans="1:45" ht="12.75" customHeight="1" x14ac:dyDescent="0.2">
      <c r="A134" s="86"/>
      <c r="B134" s="86"/>
      <c r="C134" s="86"/>
      <c r="D134" s="86"/>
      <c r="E134" s="116"/>
      <c r="F134" s="86"/>
      <c r="G134" s="86"/>
      <c r="H134" s="86"/>
      <c r="I134" s="86"/>
      <c r="J134" s="86"/>
      <c r="K134" s="86"/>
      <c r="L134" s="86"/>
      <c r="M134" s="86"/>
      <c r="N134" s="86"/>
      <c r="O134" s="86"/>
      <c r="P134" s="86"/>
      <c r="Q134" s="86"/>
      <c r="R134" s="117"/>
      <c r="S134" s="117"/>
      <c r="T134" s="116"/>
      <c r="U134" s="11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row>
    <row r="135" spans="1:45" ht="12.75" customHeight="1" x14ac:dyDescent="0.2">
      <c r="A135" s="86"/>
      <c r="B135" s="86"/>
      <c r="C135" s="86"/>
      <c r="D135" s="86"/>
      <c r="E135" s="116"/>
      <c r="F135" s="86"/>
      <c r="G135" s="86"/>
      <c r="H135" s="86"/>
      <c r="I135" s="86"/>
      <c r="J135" s="86"/>
      <c r="K135" s="86"/>
      <c r="L135" s="86"/>
      <c r="M135" s="86"/>
      <c r="N135" s="86"/>
      <c r="O135" s="86"/>
      <c r="P135" s="86"/>
      <c r="Q135" s="86"/>
      <c r="R135" s="117"/>
      <c r="S135" s="117"/>
      <c r="T135" s="116"/>
      <c r="U135" s="11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row>
    <row r="136" spans="1:45" ht="12.75" customHeight="1" x14ac:dyDescent="0.2">
      <c r="A136" s="86"/>
      <c r="B136" s="86"/>
      <c r="C136" s="86"/>
      <c r="D136" s="86"/>
      <c r="E136" s="116"/>
      <c r="F136" s="86"/>
      <c r="G136" s="86"/>
      <c r="H136" s="86"/>
      <c r="I136" s="86"/>
      <c r="J136" s="86"/>
      <c r="K136" s="86"/>
      <c r="L136" s="86"/>
      <c r="M136" s="86"/>
      <c r="N136" s="86"/>
      <c r="O136" s="86"/>
      <c r="P136" s="86"/>
      <c r="Q136" s="86"/>
      <c r="R136" s="117"/>
      <c r="S136" s="117"/>
      <c r="T136" s="116"/>
      <c r="U136" s="11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row>
    <row r="137" spans="1:45" ht="12.75" customHeight="1" x14ac:dyDescent="0.2">
      <c r="A137" s="86"/>
      <c r="B137" s="86"/>
      <c r="C137" s="86"/>
      <c r="D137" s="86"/>
      <c r="E137" s="116"/>
      <c r="F137" s="86"/>
      <c r="G137" s="86"/>
      <c r="H137" s="86"/>
      <c r="I137" s="86"/>
      <c r="J137" s="86"/>
      <c r="K137" s="86"/>
      <c r="L137" s="86"/>
      <c r="M137" s="86"/>
      <c r="N137" s="86"/>
      <c r="O137" s="86"/>
      <c r="P137" s="86"/>
      <c r="Q137" s="86"/>
      <c r="R137" s="117"/>
      <c r="S137" s="117"/>
      <c r="T137" s="116"/>
      <c r="U137" s="11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row>
    <row r="138" spans="1:45" ht="12.75" customHeight="1" x14ac:dyDescent="0.2">
      <c r="A138" s="86"/>
      <c r="B138" s="86"/>
      <c r="C138" s="86"/>
      <c r="D138" s="86"/>
      <c r="E138" s="116"/>
      <c r="F138" s="86"/>
      <c r="G138" s="86"/>
      <c r="H138" s="86"/>
      <c r="I138" s="86"/>
      <c r="J138" s="86"/>
      <c r="K138" s="86"/>
      <c r="L138" s="86"/>
      <c r="M138" s="86"/>
      <c r="N138" s="86"/>
      <c r="O138" s="86"/>
      <c r="P138" s="86"/>
      <c r="Q138" s="86"/>
      <c r="R138" s="117"/>
      <c r="S138" s="117"/>
      <c r="T138" s="116"/>
      <c r="U138" s="11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row>
    <row r="139" spans="1:45" ht="12.75" customHeight="1" x14ac:dyDescent="0.2">
      <c r="A139" s="86"/>
      <c r="B139" s="86"/>
      <c r="C139" s="86"/>
      <c r="D139" s="86"/>
      <c r="E139" s="116"/>
      <c r="F139" s="86"/>
      <c r="G139" s="86"/>
      <c r="H139" s="86"/>
      <c r="I139" s="86"/>
      <c r="J139" s="86"/>
      <c r="K139" s="86"/>
      <c r="L139" s="86"/>
      <c r="M139" s="86"/>
      <c r="N139" s="86"/>
      <c r="O139" s="86"/>
      <c r="P139" s="86"/>
      <c r="Q139" s="86"/>
      <c r="R139" s="117"/>
      <c r="S139" s="117"/>
      <c r="T139" s="116"/>
      <c r="U139" s="11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row>
    <row r="140" spans="1:45" ht="12.75" hidden="1" customHeight="1" x14ac:dyDescent="0.2">
      <c r="A140" s="86"/>
      <c r="B140" s="86"/>
      <c r="C140" s="86"/>
      <c r="D140" s="86"/>
      <c r="E140" s="116"/>
      <c r="F140" s="86"/>
      <c r="G140" s="86"/>
      <c r="H140" s="86"/>
      <c r="I140" s="86"/>
      <c r="J140" s="86"/>
      <c r="K140" s="86"/>
      <c r="L140" s="86"/>
      <c r="M140" s="86"/>
      <c r="N140" s="86"/>
      <c r="O140" s="86"/>
      <c r="P140" s="86"/>
      <c r="Q140" s="86"/>
      <c r="R140" s="117"/>
      <c r="S140" s="117"/>
      <c r="T140" s="116"/>
      <c r="U140" s="11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row>
    <row r="141" spans="1:45" ht="12.75" hidden="1" customHeight="1" x14ac:dyDescent="0.2">
      <c r="A141" s="86"/>
      <c r="B141" s="86"/>
      <c r="C141" s="86"/>
      <c r="D141" s="86"/>
      <c r="E141" s="116"/>
      <c r="F141" s="86"/>
      <c r="G141" s="86"/>
      <c r="H141" s="86"/>
      <c r="I141" s="86"/>
      <c r="J141" s="86"/>
      <c r="K141" s="86"/>
      <c r="L141" s="86"/>
      <c r="M141" s="86"/>
      <c r="N141" s="86"/>
      <c r="O141" s="86"/>
      <c r="P141" s="86"/>
      <c r="Q141" s="86"/>
      <c r="R141" s="117"/>
      <c r="S141" s="117"/>
      <c r="T141" s="116"/>
      <c r="U141" s="11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row>
    <row r="142" spans="1:45" ht="12.75" hidden="1" customHeight="1" x14ac:dyDescent="0.2">
      <c r="A142" s="86"/>
      <c r="B142" s="86"/>
      <c r="C142" s="86"/>
      <c r="D142" s="86"/>
      <c r="E142" s="116"/>
      <c r="F142" s="86"/>
      <c r="G142" s="86"/>
      <c r="H142" s="86"/>
      <c r="I142" s="86"/>
      <c r="J142" s="86"/>
      <c r="K142" s="86"/>
      <c r="L142" s="86"/>
      <c r="M142" s="86"/>
      <c r="N142" s="86"/>
      <c r="O142" s="86"/>
      <c r="P142" s="86"/>
      <c r="Q142" s="86"/>
      <c r="R142" s="117"/>
      <c r="S142" s="117"/>
      <c r="T142" s="116"/>
      <c r="U142" s="11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row>
    <row r="143" spans="1:45" ht="12.75" hidden="1" customHeight="1" x14ac:dyDescent="0.2">
      <c r="A143" s="86"/>
      <c r="B143" s="86"/>
      <c r="C143" s="86"/>
      <c r="D143" s="86"/>
      <c r="E143" s="116"/>
      <c r="F143" s="86"/>
      <c r="G143" s="86"/>
      <c r="H143" s="86"/>
      <c r="I143" s="86"/>
      <c r="J143" s="86"/>
      <c r="K143" s="86"/>
      <c r="L143" s="86"/>
      <c r="M143" s="86"/>
      <c r="N143" s="86"/>
      <c r="O143" s="86"/>
      <c r="P143" s="86"/>
      <c r="Q143" s="86"/>
      <c r="R143" s="117"/>
      <c r="S143" s="117"/>
      <c r="T143" s="116"/>
      <c r="U143" s="11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row>
    <row r="144" spans="1:45" ht="12.75" hidden="1" customHeight="1" x14ac:dyDescent="0.2">
      <c r="A144" s="86"/>
      <c r="B144" s="86"/>
      <c r="C144" s="86"/>
      <c r="D144" s="86"/>
      <c r="E144" s="116"/>
      <c r="F144" s="86"/>
      <c r="G144" s="86"/>
      <c r="H144" s="86"/>
      <c r="I144" s="86"/>
      <c r="J144" s="86"/>
      <c r="K144" s="86"/>
      <c r="L144" s="86"/>
      <c r="M144" s="86"/>
      <c r="N144" s="86"/>
      <c r="O144" s="86"/>
      <c r="P144" s="86"/>
      <c r="Q144" s="86"/>
      <c r="R144" s="117"/>
      <c r="S144" s="117"/>
      <c r="T144" s="116"/>
      <c r="U144" s="11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row>
    <row r="145" spans="1:45" ht="12.75" customHeight="1" x14ac:dyDescent="0.2">
      <c r="A145" s="86"/>
      <c r="B145" s="86"/>
      <c r="C145" s="86"/>
      <c r="D145" s="86"/>
      <c r="E145" s="116"/>
      <c r="F145" s="86"/>
      <c r="G145" s="86"/>
      <c r="H145" s="86"/>
      <c r="I145" s="86"/>
      <c r="J145" s="86"/>
      <c r="K145" s="86"/>
      <c r="L145" s="86"/>
      <c r="M145" s="86"/>
      <c r="N145" s="86"/>
      <c r="O145" s="86"/>
      <c r="P145" s="86"/>
      <c r="Q145" s="86"/>
      <c r="R145" s="117"/>
      <c r="S145" s="117"/>
      <c r="T145" s="116"/>
      <c r="U145" s="11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row>
    <row r="146" spans="1:45" ht="12.75" customHeight="1" x14ac:dyDescent="0.2">
      <c r="A146" s="86"/>
      <c r="B146" s="86"/>
      <c r="C146" s="86"/>
      <c r="D146" s="86"/>
      <c r="E146" s="116"/>
      <c r="F146" s="86"/>
      <c r="G146" s="86"/>
      <c r="H146" s="86"/>
      <c r="I146" s="86"/>
      <c r="J146" s="86"/>
      <c r="K146" s="86"/>
      <c r="L146" s="86"/>
      <c r="M146" s="86"/>
      <c r="N146" s="86"/>
      <c r="O146" s="86"/>
      <c r="P146" s="86"/>
      <c r="Q146" s="86"/>
      <c r="R146" s="117"/>
      <c r="S146" s="117"/>
      <c r="T146" s="116"/>
      <c r="U146" s="11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row>
    <row r="147" spans="1:45" ht="12.75" customHeight="1" x14ac:dyDescent="0.2">
      <c r="A147" s="86"/>
      <c r="B147" s="86"/>
      <c r="C147" s="86"/>
      <c r="D147" s="86"/>
      <c r="E147" s="116"/>
      <c r="F147" s="86"/>
      <c r="G147" s="86"/>
      <c r="H147" s="86"/>
      <c r="I147" s="86"/>
      <c r="J147" s="86"/>
      <c r="K147" s="86"/>
      <c r="L147" s="86"/>
      <c r="M147" s="86"/>
      <c r="N147" s="86"/>
      <c r="O147" s="86"/>
      <c r="P147" s="86"/>
      <c r="Q147" s="86"/>
      <c r="R147" s="117"/>
      <c r="S147" s="117"/>
      <c r="T147" s="116"/>
      <c r="U147" s="11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row>
    <row r="148" spans="1:45" ht="12.75" customHeight="1" x14ac:dyDescent="0.2">
      <c r="A148" s="86"/>
      <c r="B148" s="86"/>
      <c r="C148" s="86"/>
      <c r="D148" s="86"/>
      <c r="E148" s="116"/>
      <c r="F148" s="86"/>
      <c r="G148" s="86"/>
      <c r="H148" s="86"/>
      <c r="I148" s="86"/>
      <c r="J148" s="86"/>
      <c r="K148" s="86"/>
      <c r="L148" s="86"/>
      <c r="M148" s="86"/>
      <c r="N148" s="86"/>
      <c r="O148" s="86"/>
      <c r="P148" s="86"/>
      <c r="Q148" s="86"/>
      <c r="R148" s="117"/>
      <c r="S148" s="117"/>
      <c r="T148" s="116"/>
      <c r="U148" s="11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row>
    <row r="149" spans="1:45" ht="12.75" customHeight="1" x14ac:dyDescent="0.2">
      <c r="A149" s="86"/>
      <c r="B149" s="86"/>
      <c r="C149" s="86"/>
      <c r="D149" s="86"/>
      <c r="E149" s="116"/>
      <c r="F149" s="86"/>
      <c r="G149" s="86"/>
      <c r="H149" s="86"/>
      <c r="I149" s="86"/>
      <c r="J149" s="86"/>
      <c r="K149" s="86"/>
      <c r="L149" s="86"/>
      <c r="M149" s="86"/>
      <c r="N149" s="86"/>
      <c r="O149" s="86"/>
      <c r="P149" s="86"/>
      <c r="Q149" s="86"/>
      <c r="R149" s="117"/>
      <c r="S149" s="117"/>
      <c r="T149" s="116"/>
      <c r="U149" s="11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row>
    <row r="150" spans="1:45" ht="12.75" customHeight="1" x14ac:dyDescent="0.2">
      <c r="A150" s="86"/>
      <c r="B150" s="86"/>
      <c r="C150" s="86"/>
      <c r="D150" s="86"/>
      <c r="E150" s="116"/>
      <c r="F150" s="86"/>
      <c r="G150" s="86"/>
      <c r="H150" s="86"/>
      <c r="I150" s="86"/>
      <c r="J150" s="86"/>
      <c r="K150" s="86"/>
      <c r="L150" s="86"/>
      <c r="M150" s="86"/>
      <c r="N150" s="86"/>
      <c r="O150" s="86"/>
      <c r="P150" s="86"/>
      <c r="Q150" s="86"/>
      <c r="R150" s="117"/>
      <c r="S150" s="117"/>
      <c r="T150" s="116"/>
      <c r="U150" s="11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row>
    <row r="151" spans="1:45" ht="12.75" customHeight="1" x14ac:dyDescent="0.2">
      <c r="A151" s="86"/>
      <c r="B151" s="86"/>
      <c r="C151" s="86"/>
      <c r="D151" s="86"/>
      <c r="E151" s="116"/>
      <c r="F151" s="86"/>
      <c r="G151" s="86"/>
      <c r="H151" s="86"/>
      <c r="I151" s="86"/>
      <c r="J151" s="86"/>
      <c r="K151" s="86"/>
      <c r="L151" s="86"/>
      <c r="M151" s="86"/>
      <c r="N151" s="86"/>
      <c r="O151" s="86"/>
      <c r="P151" s="86"/>
      <c r="Q151" s="86"/>
      <c r="R151" s="117"/>
      <c r="S151" s="117"/>
      <c r="T151" s="116"/>
      <c r="U151" s="11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row>
    <row r="152" spans="1:45" ht="12.75" customHeight="1" x14ac:dyDescent="0.2">
      <c r="A152" s="86"/>
      <c r="B152" s="86"/>
      <c r="C152" s="86"/>
      <c r="D152" s="86"/>
      <c r="E152" s="116"/>
      <c r="F152" s="86"/>
      <c r="G152" s="86"/>
      <c r="H152" s="86"/>
      <c r="I152" s="86"/>
      <c r="J152" s="86"/>
      <c r="K152" s="86"/>
      <c r="L152" s="86"/>
      <c r="M152" s="86"/>
      <c r="N152" s="86"/>
      <c r="O152" s="86"/>
      <c r="P152" s="86"/>
      <c r="Q152" s="86"/>
      <c r="R152" s="117"/>
      <c r="S152" s="117"/>
      <c r="T152" s="116"/>
      <c r="U152" s="11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row>
    <row r="153" spans="1:45" ht="12.75" customHeight="1" x14ac:dyDescent="0.2">
      <c r="A153" s="86"/>
      <c r="B153" s="86"/>
      <c r="C153" s="86"/>
      <c r="D153" s="86"/>
      <c r="E153" s="116"/>
      <c r="F153" s="86"/>
      <c r="G153" s="86"/>
      <c r="H153" s="86"/>
      <c r="I153" s="86"/>
      <c r="J153" s="86"/>
      <c r="K153" s="86"/>
      <c r="L153" s="86"/>
      <c r="M153" s="86"/>
      <c r="N153" s="86"/>
      <c r="O153" s="86"/>
      <c r="P153" s="86"/>
      <c r="Q153" s="86"/>
      <c r="R153" s="117"/>
      <c r="S153" s="117"/>
      <c r="T153" s="116"/>
      <c r="U153" s="11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row>
    <row r="154" spans="1:45" ht="12.75" customHeight="1" x14ac:dyDescent="0.2">
      <c r="A154" s="86"/>
      <c r="B154" s="86"/>
      <c r="C154" s="86"/>
      <c r="D154" s="86"/>
      <c r="E154" s="116"/>
      <c r="F154" s="86"/>
      <c r="G154" s="86"/>
      <c r="H154" s="86"/>
      <c r="I154" s="86"/>
      <c r="J154" s="86"/>
      <c r="K154" s="86"/>
      <c r="L154" s="86"/>
      <c r="M154" s="86"/>
      <c r="N154" s="86"/>
      <c r="O154" s="86"/>
      <c r="P154" s="86"/>
      <c r="Q154" s="86"/>
      <c r="R154" s="117"/>
      <c r="S154" s="117"/>
      <c r="T154" s="116"/>
      <c r="U154" s="11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row>
    <row r="155" spans="1:45" ht="12.75" customHeight="1" x14ac:dyDescent="0.2">
      <c r="A155" s="86"/>
      <c r="B155" s="86"/>
      <c r="C155" s="86"/>
      <c r="D155" s="86"/>
      <c r="E155" s="116"/>
      <c r="F155" s="86"/>
      <c r="G155" s="86"/>
      <c r="H155" s="86"/>
      <c r="I155" s="86"/>
      <c r="J155" s="86"/>
      <c r="K155" s="86"/>
      <c r="L155" s="86"/>
      <c r="M155" s="86"/>
      <c r="N155" s="86"/>
      <c r="O155" s="86"/>
      <c r="P155" s="86"/>
      <c r="Q155" s="86"/>
      <c r="R155" s="117"/>
      <c r="S155" s="117"/>
      <c r="T155" s="116"/>
      <c r="U155" s="11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row>
    <row r="156" spans="1:45" ht="12.75" customHeight="1" x14ac:dyDescent="0.2">
      <c r="A156" s="86"/>
      <c r="B156" s="86"/>
      <c r="C156" s="86"/>
      <c r="D156" s="86"/>
      <c r="E156" s="116"/>
      <c r="F156" s="86"/>
      <c r="G156" s="86"/>
      <c r="H156" s="86"/>
      <c r="I156" s="86"/>
      <c r="J156" s="86"/>
      <c r="K156" s="86"/>
      <c r="L156" s="86"/>
      <c r="M156" s="86"/>
      <c r="N156" s="86"/>
      <c r="O156" s="86"/>
      <c r="P156" s="86"/>
      <c r="Q156" s="86"/>
      <c r="R156" s="117"/>
      <c r="S156" s="117"/>
      <c r="T156" s="116"/>
      <c r="U156" s="11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row>
    <row r="157" spans="1:45" ht="12.75" customHeight="1" x14ac:dyDescent="0.2">
      <c r="A157" s="86"/>
      <c r="B157" s="86"/>
      <c r="C157" s="86"/>
      <c r="D157" s="86"/>
      <c r="E157" s="116"/>
      <c r="F157" s="86"/>
      <c r="G157" s="86"/>
      <c r="H157" s="86"/>
      <c r="I157" s="86"/>
      <c r="J157" s="86"/>
      <c r="K157" s="86"/>
      <c r="L157" s="86"/>
      <c r="M157" s="86"/>
      <c r="N157" s="86"/>
      <c r="O157" s="86"/>
      <c r="P157" s="86"/>
      <c r="Q157" s="86"/>
      <c r="R157" s="117"/>
      <c r="S157" s="117"/>
      <c r="T157" s="116"/>
      <c r="U157" s="11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row>
    <row r="158" spans="1:45" ht="12.75" customHeight="1" x14ac:dyDescent="0.2">
      <c r="A158" s="86"/>
      <c r="B158" s="86"/>
      <c r="C158" s="86"/>
      <c r="D158" s="86"/>
      <c r="E158" s="116"/>
      <c r="F158" s="86"/>
      <c r="G158" s="86"/>
      <c r="H158" s="86"/>
      <c r="I158" s="86"/>
      <c r="J158" s="86"/>
      <c r="K158" s="86"/>
      <c r="L158" s="86"/>
      <c r="M158" s="86"/>
      <c r="N158" s="86"/>
      <c r="O158" s="86"/>
      <c r="P158" s="86"/>
      <c r="Q158" s="86"/>
      <c r="R158" s="117"/>
      <c r="S158" s="117"/>
      <c r="T158" s="116"/>
      <c r="U158" s="11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row>
    <row r="159" spans="1:45" ht="12.75" customHeight="1" x14ac:dyDescent="0.2">
      <c r="A159" s="86"/>
      <c r="B159" s="86"/>
      <c r="C159" s="86"/>
      <c r="D159" s="86"/>
      <c r="E159" s="116"/>
      <c r="F159" s="86"/>
      <c r="G159" s="86"/>
      <c r="H159" s="86"/>
      <c r="I159" s="86"/>
      <c r="J159" s="86"/>
      <c r="K159" s="86"/>
      <c r="L159" s="86"/>
      <c r="M159" s="86"/>
      <c r="N159" s="86"/>
      <c r="O159" s="86"/>
      <c r="P159" s="86"/>
      <c r="Q159" s="86"/>
      <c r="R159" s="117"/>
      <c r="S159" s="117"/>
      <c r="T159" s="116"/>
      <c r="U159" s="11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row>
    <row r="160" spans="1:45" ht="12.75" customHeight="1" x14ac:dyDescent="0.2">
      <c r="A160" s="86"/>
      <c r="B160" s="86"/>
      <c r="C160" s="86"/>
      <c r="D160" s="86"/>
      <c r="E160" s="116"/>
      <c r="F160" s="86"/>
      <c r="G160" s="86"/>
      <c r="H160" s="86"/>
      <c r="I160" s="86"/>
      <c r="J160" s="86"/>
      <c r="K160" s="86"/>
      <c r="L160" s="86"/>
      <c r="M160" s="86"/>
      <c r="N160" s="86"/>
      <c r="O160" s="86"/>
      <c r="P160" s="86"/>
      <c r="Q160" s="86"/>
      <c r="R160" s="117"/>
      <c r="S160" s="117"/>
      <c r="T160" s="116"/>
      <c r="U160" s="11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row>
    <row r="161" spans="1:45" ht="12.75" customHeight="1" x14ac:dyDescent="0.2">
      <c r="A161" s="86"/>
      <c r="B161" s="86"/>
      <c r="C161" s="86"/>
      <c r="D161" s="86"/>
      <c r="E161" s="116"/>
      <c r="F161" s="86"/>
      <c r="G161" s="86"/>
      <c r="H161" s="86"/>
      <c r="I161" s="86"/>
      <c r="J161" s="86"/>
      <c r="K161" s="86"/>
      <c r="L161" s="86"/>
      <c r="M161" s="86"/>
      <c r="N161" s="86"/>
      <c r="O161" s="86"/>
      <c r="P161" s="86"/>
      <c r="Q161" s="86"/>
      <c r="R161" s="117"/>
      <c r="S161" s="117"/>
      <c r="T161" s="116"/>
      <c r="U161" s="11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row>
    <row r="162" spans="1:45" ht="12.75" customHeight="1" x14ac:dyDescent="0.2">
      <c r="A162" s="86"/>
      <c r="B162" s="86"/>
      <c r="C162" s="86"/>
      <c r="D162" s="86"/>
      <c r="E162" s="116"/>
      <c r="F162" s="86"/>
      <c r="G162" s="86"/>
      <c r="H162" s="86"/>
      <c r="I162" s="86"/>
      <c r="J162" s="86"/>
      <c r="K162" s="86"/>
      <c r="L162" s="86"/>
      <c r="M162" s="86"/>
      <c r="N162" s="86"/>
      <c r="O162" s="86"/>
      <c r="P162" s="86"/>
      <c r="Q162" s="86"/>
      <c r="R162" s="117"/>
      <c r="S162" s="117"/>
      <c r="T162" s="116"/>
      <c r="U162" s="11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row>
    <row r="163" spans="1:45" ht="12.75" customHeight="1" x14ac:dyDescent="0.2">
      <c r="A163" s="86"/>
      <c r="B163" s="86"/>
      <c r="C163" s="86"/>
      <c r="D163" s="86"/>
      <c r="E163" s="116"/>
      <c r="F163" s="86"/>
      <c r="G163" s="86"/>
      <c r="H163" s="86"/>
      <c r="I163" s="86"/>
      <c r="J163" s="86"/>
      <c r="K163" s="86"/>
      <c r="L163" s="86"/>
      <c r="M163" s="86"/>
      <c r="N163" s="86"/>
      <c r="O163" s="86"/>
      <c r="P163" s="86"/>
      <c r="Q163" s="86"/>
      <c r="R163" s="117"/>
      <c r="S163" s="117"/>
      <c r="T163" s="116"/>
      <c r="U163" s="11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row>
    <row r="164" spans="1:45" ht="12.75" customHeight="1" x14ac:dyDescent="0.2">
      <c r="A164" s="86"/>
      <c r="B164" s="86"/>
      <c r="C164" s="86"/>
      <c r="D164" s="86"/>
      <c r="E164" s="116"/>
      <c r="F164" s="86"/>
      <c r="G164" s="86"/>
      <c r="H164" s="86"/>
      <c r="I164" s="86"/>
      <c r="J164" s="86"/>
      <c r="K164" s="86"/>
      <c r="L164" s="86"/>
      <c r="M164" s="86"/>
      <c r="N164" s="86"/>
      <c r="O164" s="86"/>
      <c r="P164" s="86"/>
      <c r="Q164" s="86"/>
      <c r="R164" s="117"/>
      <c r="S164" s="117"/>
      <c r="T164" s="116"/>
      <c r="U164" s="11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row>
    <row r="165" spans="1:45" ht="12.75" customHeight="1" x14ac:dyDescent="0.2">
      <c r="A165" s="86"/>
      <c r="B165" s="86"/>
      <c r="C165" s="86"/>
      <c r="D165" s="86"/>
      <c r="E165" s="116"/>
      <c r="F165" s="86"/>
      <c r="G165" s="86"/>
      <c r="H165" s="86"/>
      <c r="I165" s="86"/>
      <c r="J165" s="86"/>
      <c r="K165" s="86"/>
      <c r="L165" s="86"/>
      <c r="M165" s="86"/>
      <c r="N165" s="86"/>
      <c r="O165" s="86"/>
      <c r="P165" s="86"/>
      <c r="Q165" s="86"/>
      <c r="R165" s="117"/>
      <c r="S165" s="117"/>
      <c r="T165" s="116"/>
      <c r="U165" s="11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row>
    <row r="166" spans="1:45" ht="12.75" customHeight="1" x14ac:dyDescent="0.2">
      <c r="A166" s="86"/>
      <c r="B166" s="86"/>
      <c r="C166" s="86"/>
      <c r="D166" s="86"/>
      <c r="E166" s="116"/>
      <c r="F166" s="86"/>
      <c r="G166" s="86"/>
      <c r="H166" s="86"/>
      <c r="I166" s="86"/>
      <c r="J166" s="86"/>
      <c r="K166" s="86"/>
      <c r="L166" s="86"/>
      <c r="M166" s="86"/>
      <c r="N166" s="86"/>
      <c r="O166" s="86"/>
      <c r="P166" s="86"/>
      <c r="Q166" s="86"/>
      <c r="R166" s="117"/>
      <c r="S166" s="117"/>
      <c r="T166" s="116"/>
      <c r="U166" s="11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row>
    <row r="167" spans="1:45" ht="12.75" customHeight="1" x14ac:dyDescent="0.2">
      <c r="A167" s="86"/>
      <c r="B167" s="86"/>
      <c r="C167" s="86"/>
      <c r="D167" s="86"/>
      <c r="E167" s="116"/>
      <c r="F167" s="86"/>
      <c r="G167" s="86"/>
      <c r="H167" s="86"/>
      <c r="I167" s="86"/>
      <c r="J167" s="86"/>
      <c r="K167" s="86"/>
      <c r="L167" s="86"/>
      <c r="M167" s="86"/>
      <c r="N167" s="86"/>
      <c r="O167" s="86"/>
      <c r="P167" s="86"/>
      <c r="Q167" s="86"/>
      <c r="R167" s="117"/>
      <c r="S167" s="117"/>
      <c r="T167" s="116"/>
      <c r="U167" s="11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row>
    <row r="168" spans="1:45" ht="12.75" customHeight="1" x14ac:dyDescent="0.2">
      <c r="A168" s="86"/>
      <c r="B168" s="86"/>
      <c r="C168" s="86"/>
      <c r="D168" s="86"/>
      <c r="E168" s="116"/>
      <c r="F168" s="86"/>
      <c r="G168" s="86"/>
      <c r="H168" s="86"/>
      <c r="I168" s="86"/>
      <c r="J168" s="86"/>
      <c r="K168" s="86"/>
      <c r="L168" s="86"/>
      <c r="M168" s="86"/>
      <c r="N168" s="86"/>
      <c r="O168" s="86"/>
      <c r="P168" s="86"/>
      <c r="Q168" s="86"/>
      <c r="R168" s="117"/>
      <c r="S168" s="117"/>
      <c r="T168" s="116"/>
      <c r="U168" s="11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row>
    <row r="169" spans="1:45" ht="12.75" customHeight="1" x14ac:dyDescent="0.2">
      <c r="A169" s="86"/>
      <c r="B169" s="86"/>
      <c r="C169" s="86"/>
      <c r="D169" s="86"/>
      <c r="E169" s="116"/>
      <c r="F169" s="86"/>
      <c r="G169" s="86"/>
      <c r="H169" s="86"/>
      <c r="I169" s="86"/>
      <c r="J169" s="86"/>
      <c r="K169" s="86"/>
      <c r="L169" s="86"/>
      <c r="M169" s="86"/>
      <c r="N169" s="86"/>
      <c r="O169" s="86"/>
      <c r="P169" s="86"/>
      <c r="Q169" s="86"/>
      <c r="R169" s="117"/>
      <c r="S169" s="117"/>
      <c r="T169" s="116"/>
      <c r="U169" s="11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row>
    <row r="170" spans="1:45" ht="12.75" customHeight="1" x14ac:dyDescent="0.2">
      <c r="A170" s="86"/>
      <c r="B170" s="86"/>
      <c r="C170" s="86"/>
      <c r="D170" s="86"/>
      <c r="E170" s="116"/>
      <c r="F170" s="86"/>
      <c r="G170" s="86"/>
      <c r="H170" s="86"/>
      <c r="I170" s="86"/>
      <c r="J170" s="86"/>
      <c r="K170" s="86"/>
      <c r="L170" s="86"/>
      <c r="M170" s="86"/>
      <c r="N170" s="86"/>
      <c r="O170" s="86"/>
      <c r="P170" s="86"/>
      <c r="Q170" s="86"/>
      <c r="R170" s="117"/>
      <c r="S170" s="117"/>
      <c r="T170" s="116"/>
      <c r="U170" s="11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row>
    <row r="171" spans="1:45" ht="12.75" customHeight="1" x14ac:dyDescent="0.2">
      <c r="A171" s="86"/>
      <c r="B171" s="86"/>
      <c r="C171" s="86"/>
      <c r="D171" s="86"/>
      <c r="E171" s="116"/>
      <c r="F171" s="86"/>
      <c r="G171" s="86"/>
      <c r="H171" s="86"/>
      <c r="I171" s="86"/>
      <c r="J171" s="86"/>
      <c r="K171" s="86"/>
      <c r="L171" s="86"/>
      <c r="M171" s="86"/>
      <c r="N171" s="86"/>
      <c r="O171" s="86"/>
      <c r="P171" s="86"/>
      <c r="Q171" s="86"/>
      <c r="R171" s="117"/>
      <c r="S171" s="117"/>
      <c r="T171" s="116"/>
      <c r="U171" s="11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row>
    <row r="172" spans="1:45" ht="12.75" customHeight="1" x14ac:dyDescent="0.2">
      <c r="A172" s="86"/>
      <c r="B172" s="86"/>
      <c r="C172" s="86"/>
      <c r="D172" s="86"/>
      <c r="E172" s="116"/>
      <c r="F172" s="86"/>
      <c r="G172" s="86"/>
      <c r="H172" s="86"/>
      <c r="I172" s="86"/>
      <c r="J172" s="86"/>
      <c r="K172" s="86"/>
      <c r="L172" s="86"/>
      <c r="M172" s="86"/>
      <c r="N172" s="86"/>
      <c r="O172" s="86"/>
      <c r="P172" s="86"/>
      <c r="Q172" s="86"/>
      <c r="R172" s="117"/>
      <c r="S172" s="117"/>
      <c r="T172" s="116"/>
      <c r="U172" s="11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row>
    <row r="173" spans="1:45" ht="12.75" customHeight="1" x14ac:dyDescent="0.2">
      <c r="A173" s="86"/>
      <c r="B173" s="86"/>
      <c r="C173" s="86"/>
      <c r="D173" s="86"/>
      <c r="E173" s="116"/>
      <c r="F173" s="86"/>
      <c r="G173" s="86"/>
      <c r="H173" s="86"/>
      <c r="I173" s="86"/>
      <c r="J173" s="86"/>
      <c r="K173" s="86"/>
      <c r="L173" s="86"/>
      <c r="M173" s="86"/>
      <c r="N173" s="86"/>
      <c r="O173" s="86"/>
      <c r="P173" s="86"/>
      <c r="Q173" s="86"/>
      <c r="R173" s="117"/>
      <c r="S173" s="117"/>
      <c r="T173" s="116"/>
      <c r="U173" s="11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row>
    <row r="174" spans="1:45" ht="12.75" customHeight="1" x14ac:dyDescent="0.2">
      <c r="A174" s="86"/>
      <c r="B174" s="86"/>
      <c r="C174" s="86"/>
      <c r="D174" s="86"/>
      <c r="E174" s="116"/>
      <c r="F174" s="86"/>
      <c r="G174" s="86"/>
      <c r="H174" s="86"/>
      <c r="I174" s="86"/>
      <c r="J174" s="86"/>
      <c r="K174" s="86"/>
      <c r="L174" s="86"/>
      <c r="M174" s="86"/>
      <c r="N174" s="86"/>
      <c r="O174" s="86"/>
      <c r="P174" s="86"/>
      <c r="Q174" s="86"/>
      <c r="R174" s="117"/>
      <c r="S174" s="117"/>
      <c r="T174" s="116"/>
      <c r="U174" s="11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row>
    <row r="175" spans="1:45" ht="12.75" customHeight="1" x14ac:dyDescent="0.2">
      <c r="A175" s="86"/>
      <c r="B175" s="86"/>
      <c r="C175" s="86"/>
      <c r="D175" s="86"/>
      <c r="E175" s="116"/>
      <c r="F175" s="86"/>
      <c r="G175" s="86"/>
      <c r="H175" s="86"/>
      <c r="I175" s="86"/>
      <c r="J175" s="86"/>
      <c r="K175" s="86"/>
      <c r="L175" s="86"/>
      <c r="M175" s="86"/>
      <c r="N175" s="86"/>
      <c r="O175" s="86"/>
      <c r="P175" s="86"/>
      <c r="Q175" s="86"/>
      <c r="R175" s="117"/>
      <c r="S175" s="117"/>
      <c r="T175" s="116"/>
      <c r="U175" s="11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row>
    <row r="176" spans="1:45" ht="12.75" customHeight="1" x14ac:dyDescent="0.2">
      <c r="A176" s="86"/>
      <c r="B176" s="86"/>
      <c r="C176" s="86"/>
      <c r="D176" s="86"/>
      <c r="E176" s="116"/>
      <c r="F176" s="86"/>
      <c r="G176" s="86"/>
      <c r="H176" s="86"/>
      <c r="I176" s="86"/>
      <c r="J176" s="86"/>
      <c r="K176" s="86"/>
      <c r="L176" s="86"/>
      <c r="M176" s="86"/>
      <c r="N176" s="86"/>
      <c r="O176" s="86"/>
      <c r="P176" s="86"/>
      <c r="Q176" s="86"/>
      <c r="R176" s="117"/>
      <c r="S176" s="117"/>
      <c r="T176" s="116"/>
      <c r="U176" s="11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row>
    <row r="177" spans="1:45" ht="12.75" customHeight="1" x14ac:dyDescent="0.2">
      <c r="A177" s="86"/>
      <c r="B177" s="86"/>
      <c r="C177" s="86"/>
      <c r="D177" s="86"/>
      <c r="E177" s="116"/>
      <c r="F177" s="86"/>
      <c r="G177" s="86"/>
      <c r="H177" s="86"/>
      <c r="I177" s="86"/>
      <c r="J177" s="86"/>
      <c r="K177" s="86"/>
      <c r="L177" s="86"/>
      <c r="M177" s="86"/>
      <c r="N177" s="86"/>
      <c r="O177" s="86"/>
      <c r="P177" s="86"/>
      <c r="Q177" s="86"/>
      <c r="R177" s="117"/>
      <c r="S177" s="117"/>
      <c r="T177" s="116"/>
      <c r="U177" s="11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row>
    <row r="178" spans="1:45" ht="12.75" customHeight="1" x14ac:dyDescent="0.2">
      <c r="A178" s="86"/>
      <c r="B178" s="86"/>
      <c r="C178" s="86"/>
      <c r="D178" s="86"/>
      <c r="E178" s="116"/>
      <c r="F178" s="86"/>
      <c r="G178" s="86"/>
      <c r="H178" s="86"/>
      <c r="I178" s="86"/>
      <c r="J178" s="86"/>
      <c r="K178" s="86"/>
      <c r="L178" s="86"/>
      <c r="M178" s="86"/>
      <c r="N178" s="86"/>
      <c r="O178" s="86"/>
      <c r="P178" s="86"/>
      <c r="Q178" s="86"/>
      <c r="R178" s="117"/>
      <c r="S178" s="117"/>
      <c r="T178" s="116"/>
      <c r="U178" s="11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row>
    <row r="179" spans="1:45" ht="12.75" customHeight="1" x14ac:dyDescent="0.2">
      <c r="A179" s="86"/>
      <c r="B179" s="86"/>
      <c r="C179" s="86"/>
      <c r="D179" s="86"/>
      <c r="E179" s="116"/>
      <c r="F179" s="86"/>
      <c r="G179" s="86"/>
      <c r="H179" s="86"/>
      <c r="I179" s="86"/>
      <c r="J179" s="86"/>
      <c r="K179" s="86"/>
      <c r="L179" s="86"/>
      <c r="M179" s="86"/>
      <c r="N179" s="86"/>
      <c r="O179" s="86"/>
      <c r="P179" s="86"/>
      <c r="Q179" s="86"/>
      <c r="R179" s="117"/>
      <c r="S179" s="117"/>
      <c r="T179" s="116"/>
      <c r="U179" s="11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row>
    <row r="180" spans="1:45" ht="12.75" customHeight="1" x14ac:dyDescent="0.2">
      <c r="A180" s="86"/>
      <c r="B180" s="86"/>
      <c r="C180" s="86"/>
      <c r="D180" s="86"/>
      <c r="E180" s="116"/>
      <c r="F180" s="86"/>
      <c r="G180" s="86"/>
      <c r="H180" s="86"/>
      <c r="I180" s="86"/>
      <c r="J180" s="86"/>
      <c r="K180" s="86"/>
      <c r="L180" s="86"/>
      <c r="M180" s="86"/>
      <c r="N180" s="86"/>
      <c r="O180" s="86"/>
      <c r="P180" s="86"/>
      <c r="Q180" s="86"/>
      <c r="R180" s="117"/>
      <c r="S180" s="117"/>
      <c r="T180" s="116"/>
      <c r="U180" s="11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row>
    <row r="181" spans="1:45" ht="12.75" customHeight="1" x14ac:dyDescent="0.2">
      <c r="A181" s="86"/>
      <c r="B181" s="86"/>
      <c r="C181" s="86"/>
      <c r="D181" s="86"/>
      <c r="E181" s="116"/>
      <c r="F181" s="86"/>
      <c r="G181" s="86"/>
      <c r="H181" s="86"/>
      <c r="I181" s="86"/>
      <c r="J181" s="86"/>
      <c r="K181" s="86"/>
      <c r="L181" s="86"/>
      <c r="M181" s="86"/>
      <c r="N181" s="86"/>
      <c r="O181" s="86"/>
      <c r="P181" s="86"/>
      <c r="Q181" s="86"/>
      <c r="R181" s="117"/>
      <c r="S181" s="117"/>
      <c r="T181" s="116"/>
      <c r="U181" s="11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row>
    <row r="182" spans="1:45" ht="12.75" customHeight="1" x14ac:dyDescent="0.2">
      <c r="A182" s="86"/>
      <c r="B182" s="86"/>
      <c r="C182" s="86"/>
      <c r="D182" s="86"/>
      <c r="E182" s="116"/>
      <c r="F182" s="86"/>
      <c r="G182" s="86"/>
      <c r="H182" s="86"/>
      <c r="I182" s="86"/>
      <c r="J182" s="86"/>
      <c r="K182" s="86"/>
      <c r="L182" s="86"/>
      <c r="M182" s="86"/>
      <c r="N182" s="86"/>
      <c r="O182" s="86"/>
      <c r="P182" s="86"/>
      <c r="Q182" s="86"/>
      <c r="R182" s="117"/>
      <c r="S182" s="117"/>
      <c r="T182" s="116"/>
      <c r="U182" s="11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row>
    <row r="183" spans="1:45" ht="12.75" customHeight="1" x14ac:dyDescent="0.2">
      <c r="A183" s="86"/>
      <c r="B183" s="86"/>
      <c r="C183" s="86"/>
      <c r="D183" s="86"/>
      <c r="E183" s="116"/>
      <c r="F183" s="86"/>
      <c r="G183" s="86"/>
      <c r="H183" s="86"/>
      <c r="I183" s="86"/>
      <c r="J183" s="86"/>
      <c r="K183" s="86"/>
      <c r="L183" s="86"/>
      <c r="M183" s="86"/>
      <c r="N183" s="86"/>
      <c r="O183" s="86"/>
      <c r="P183" s="86"/>
      <c r="Q183" s="86"/>
      <c r="R183" s="117"/>
      <c r="S183" s="117"/>
      <c r="T183" s="116"/>
      <c r="U183" s="11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row>
    <row r="184" spans="1:45" ht="12.75" customHeight="1" x14ac:dyDescent="0.2">
      <c r="A184" s="86"/>
      <c r="B184" s="86"/>
      <c r="C184" s="86"/>
      <c r="D184" s="86"/>
      <c r="E184" s="116"/>
      <c r="F184" s="86"/>
      <c r="G184" s="86"/>
      <c r="H184" s="86"/>
      <c r="I184" s="86"/>
      <c r="J184" s="86"/>
      <c r="K184" s="86"/>
      <c r="L184" s="86"/>
      <c r="M184" s="86"/>
      <c r="N184" s="86"/>
      <c r="O184" s="86"/>
      <c r="P184" s="86"/>
      <c r="Q184" s="86"/>
      <c r="R184" s="117"/>
      <c r="S184" s="117"/>
      <c r="T184" s="116"/>
      <c r="U184" s="11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row>
    <row r="185" spans="1:45" ht="12.75" customHeight="1" x14ac:dyDescent="0.2">
      <c r="A185" s="86"/>
      <c r="B185" s="86"/>
      <c r="C185" s="86"/>
      <c r="D185" s="86"/>
      <c r="E185" s="116"/>
      <c r="F185" s="86"/>
      <c r="G185" s="86"/>
      <c r="H185" s="86"/>
      <c r="I185" s="86"/>
      <c r="J185" s="86"/>
      <c r="K185" s="86"/>
      <c r="L185" s="86"/>
      <c r="M185" s="86"/>
      <c r="N185" s="86"/>
      <c r="O185" s="86"/>
      <c r="P185" s="86"/>
      <c r="Q185" s="86"/>
      <c r="R185" s="117"/>
      <c r="S185" s="117"/>
      <c r="T185" s="116"/>
      <c r="U185" s="11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row>
    <row r="186" spans="1:45" ht="12.75" customHeight="1" x14ac:dyDescent="0.2">
      <c r="A186" s="86"/>
      <c r="B186" s="86"/>
      <c r="C186" s="86"/>
      <c r="D186" s="86"/>
      <c r="E186" s="116"/>
      <c r="F186" s="86"/>
      <c r="G186" s="86"/>
      <c r="H186" s="86"/>
      <c r="I186" s="86"/>
      <c r="J186" s="86"/>
      <c r="K186" s="86"/>
      <c r="L186" s="86"/>
      <c r="M186" s="86"/>
      <c r="N186" s="86"/>
      <c r="O186" s="86"/>
      <c r="P186" s="86"/>
      <c r="Q186" s="86"/>
      <c r="R186" s="117"/>
      <c r="S186" s="117"/>
      <c r="T186" s="116"/>
      <c r="U186" s="11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row>
    <row r="187" spans="1:45" ht="12.75" customHeight="1" x14ac:dyDescent="0.2">
      <c r="A187" s="86"/>
      <c r="B187" s="86"/>
      <c r="C187" s="86"/>
      <c r="D187" s="86"/>
      <c r="E187" s="116"/>
      <c r="F187" s="86"/>
      <c r="G187" s="86"/>
      <c r="H187" s="86"/>
      <c r="I187" s="86"/>
      <c r="J187" s="86"/>
      <c r="K187" s="86"/>
      <c r="L187" s="86"/>
      <c r="M187" s="86"/>
      <c r="N187" s="86"/>
      <c r="O187" s="86"/>
      <c r="P187" s="86"/>
      <c r="Q187" s="86"/>
      <c r="R187" s="117"/>
      <c r="S187" s="117"/>
      <c r="T187" s="116"/>
      <c r="U187" s="11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row>
    <row r="188" spans="1:45" ht="12.75" customHeight="1" x14ac:dyDescent="0.2">
      <c r="A188" s="86"/>
      <c r="B188" s="86"/>
      <c r="C188" s="86"/>
      <c r="D188" s="86"/>
      <c r="E188" s="116"/>
      <c r="F188" s="86"/>
      <c r="G188" s="86"/>
      <c r="H188" s="86"/>
      <c r="I188" s="86"/>
      <c r="J188" s="86"/>
      <c r="K188" s="86"/>
      <c r="L188" s="86"/>
      <c r="M188" s="86"/>
      <c r="N188" s="86"/>
      <c r="O188" s="86"/>
      <c r="P188" s="86"/>
      <c r="Q188" s="86"/>
      <c r="R188" s="117"/>
      <c r="S188" s="117"/>
      <c r="T188" s="116"/>
      <c r="U188" s="11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row>
    <row r="189" spans="1:45" ht="12.75" customHeight="1" x14ac:dyDescent="0.2">
      <c r="A189" s="86"/>
      <c r="B189" s="86"/>
      <c r="C189" s="86"/>
      <c r="D189" s="86"/>
      <c r="E189" s="116"/>
      <c r="F189" s="86"/>
      <c r="G189" s="86"/>
      <c r="H189" s="86"/>
      <c r="I189" s="86"/>
      <c r="J189" s="86"/>
      <c r="K189" s="86"/>
      <c r="L189" s="86"/>
      <c r="M189" s="86"/>
      <c r="N189" s="86"/>
      <c r="O189" s="86"/>
      <c r="P189" s="86"/>
      <c r="Q189" s="86"/>
      <c r="R189" s="117"/>
      <c r="S189" s="117"/>
      <c r="T189" s="116"/>
      <c r="U189" s="11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row>
    <row r="190" spans="1:45" ht="12.75" customHeight="1" x14ac:dyDescent="0.2">
      <c r="A190" s="86"/>
      <c r="B190" s="86"/>
      <c r="C190" s="86"/>
      <c r="D190" s="86"/>
      <c r="E190" s="116"/>
      <c r="F190" s="86"/>
      <c r="G190" s="86"/>
      <c r="H190" s="86"/>
      <c r="I190" s="86"/>
      <c r="J190" s="86"/>
      <c r="K190" s="86"/>
      <c r="L190" s="86"/>
      <c r="M190" s="86"/>
      <c r="N190" s="86"/>
      <c r="O190" s="86"/>
      <c r="P190" s="86"/>
      <c r="Q190" s="86"/>
      <c r="R190" s="117"/>
      <c r="S190" s="117"/>
      <c r="T190" s="116"/>
      <c r="U190" s="11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row>
    <row r="191" spans="1:45" ht="12.75" customHeight="1" x14ac:dyDescent="0.2">
      <c r="A191" s="86"/>
      <c r="B191" s="86"/>
      <c r="C191" s="86"/>
      <c r="D191" s="86"/>
      <c r="E191" s="116"/>
      <c r="F191" s="86"/>
      <c r="G191" s="86"/>
      <c r="H191" s="86"/>
      <c r="I191" s="86"/>
      <c r="J191" s="86"/>
      <c r="K191" s="86"/>
      <c r="L191" s="86"/>
      <c r="M191" s="86"/>
      <c r="N191" s="86"/>
      <c r="O191" s="86"/>
      <c r="P191" s="86"/>
      <c r="Q191" s="86"/>
      <c r="R191" s="117"/>
      <c r="S191" s="117"/>
      <c r="T191" s="116"/>
      <c r="U191" s="11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row>
    <row r="192" spans="1:45" ht="12.75" customHeight="1" x14ac:dyDescent="0.2">
      <c r="A192" s="86"/>
      <c r="B192" s="86"/>
      <c r="C192" s="86"/>
      <c r="D192" s="86"/>
      <c r="E192" s="116"/>
      <c r="F192" s="86"/>
      <c r="G192" s="86"/>
      <c r="H192" s="86"/>
      <c r="I192" s="86"/>
      <c r="J192" s="86"/>
      <c r="K192" s="86"/>
      <c r="L192" s="86"/>
      <c r="M192" s="86"/>
      <c r="N192" s="86"/>
      <c r="O192" s="86"/>
      <c r="P192" s="86"/>
      <c r="Q192" s="86"/>
      <c r="R192" s="117"/>
      <c r="S192" s="117"/>
      <c r="T192" s="116"/>
      <c r="U192" s="11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row>
    <row r="193" spans="1:45" ht="12.75" customHeight="1" x14ac:dyDescent="0.2">
      <c r="A193" s="86"/>
      <c r="B193" s="86"/>
      <c r="C193" s="86"/>
      <c r="D193" s="86"/>
      <c r="E193" s="116"/>
      <c r="F193" s="86"/>
      <c r="G193" s="86"/>
      <c r="H193" s="86"/>
      <c r="I193" s="86"/>
      <c r="J193" s="86"/>
      <c r="K193" s="86"/>
      <c r="L193" s="86"/>
      <c r="M193" s="86"/>
      <c r="N193" s="86"/>
      <c r="O193" s="86"/>
      <c r="P193" s="86"/>
      <c r="Q193" s="86"/>
      <c r="R193" s="117"/>
      <c r="S193" s="117"/>
      <c r="T193" s="116"/>
      <c r="U193" s="11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row>
    <row r="194" spans="1:45" ht="12.75" customHeight="1" x14ac:dyDescent="0.2">
      <c r="A194" s="86"/>
      <c r="B194" s="86"/>
      <c r="C194" s="86"/>
      <c r="D194" s="86"/>
      <c r="E194" s="116"/>
      <c r="F194" s="86"/>
      <c r="G194" s="86"/>
      <c r="H194" s="86"/>
      <c r="I194" s="86"/>
      <c r="J194" s="86"/>
      <c r="K194" s="86"/>
      <c r="L194" s="86"/>
      <c r="M194" s="86"/>
      <c r="N194" s="86"/>
      <c r="O194" s="86"/>
      <c r="P194" s="86"/>
      <c r="Q194" s="86"/>
      <c r="R194" s="117"/>
      <c r="S194" s="117"/>
      <c r="T194" s="116"/>
      <c r="U194" s="11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row>
    <row r="195" spans="1:45" ht="12.75" customHeight="1" x14ac:dyDescent="0.2">
      <c r="A195" s="86"/>
      <c r="B195" s="86"/>
      <c r="C195" s="86"/>
      <c r="D195" s="86"/>
      <c r="E195" s="116"/>
      <c r="F195" s="86"/>
      <c r="G195" s="86"/>
      <c r="H195" s="86"/>
      <c r="I195" s="86"/>
      <c r="J195" s="86"/>
      <c r="K195" s="86"/>
      <c r="L195" s="86"/>
      <c r="M195" s="86"/>
      <c r="N195" s="86"/>
      <c r="O195" s="86"/>
      <c r="P195" s="86"/>
      <c r="Q195" s="86"/>
      <c r="R195" s="117"/>
      <c r="S195" s="117"/>
      <c r="T195" s="116"/>
      <c r="U195" s="11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row>
    <row r="196" spans="1:45" ht="12.75" customHeight="1" x14ac:dyDescent="0.2">
      <c r="A196" s="86"/>
      <c r="B196" s="86"/>
      <c r="C196" s="86"/>
      <c r="D196" s="86"/>
      <c r="E196" s="116"/>
      <c r="F196" s="86"/>
      <c r="G196" s="86"/>
      <c r="H196" s="86"/>
      <c r="I196" s="86"/>
      <c r="J196" s="86"/>
      <c r="K196" s="86"/>
      <c r="L196" s="86"/>
      <c r="M196" s="86"/>
      <c r="N196" s="86"/>
      <c r="O196" s="86"/>
      <c r="P196" s="86"/>
      <c r="Q196" s="86"/>
      <c r="R196" s="117"/>
      <c r="S196" s="117"/>
      <c r="T196" s="116"/>
      <c r="U196" s="11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row>
    <row r="197" spans="1:45" ht="12.75" customHeight="1" x14ac:dyDescent="0.2">
      <c r="A197" s="86"/>
      <c r="B197" s="86"/>
      <c r="C197" s="86"/>
      <c r="D197" s="86"/>
      <c r="E197" s="116"/>
      <c r="F197" s="86"/>
      <c r="G197" s="86"/>
      <c r="H197" s="86"/>
      <c r="I197" s="86"/>
      <c r="J197" s="86"/>
      <c r="K197" s="86"/>
      <c r="L197" s="86"/>
      <c r="M197" s="86"/>
      <c r="N197" s="86"/>
      <c r="O197" s="86"/>
      <c r="P197" s="86"/>
      <c r="Q197" s="86"/>
      <c r="R197" s="117"/>
      <c r="S197" s="117"/>
      <c r="T197" s="116"/>
      <c r="U197" s="11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row>
    <row r="198" spans="1:45" ht="12.75" customHeight="1" x14ac:dyDescent="0.2">
      <c r="A198" s="86"/>
      <c r="B198" s="86"/>
      <c r="C198" s="86"/>
      <c r="D198" s="86"/>
      <c r="E198" s="116"/>
      <c r="F198" s="86"/>
      <c r="G198" s="86"/>
      <c r="H198" s="86"/>
      <c r="I198" s="86"/>
      <c r="J198" s="86"/>
      <c r="K198" s="86"/>
      <c r="L198" s="86"/>
      <c r="M198" s="86"/>
      <c r="N198" s="86"/>
      <c r="O198" s="86"/>
      <c r="P198" s="86"/>
      <c r="Q198" s="86"/>
      <c r="R198" s="117"/>
      <c r="S198" s="117"/>
      <c r="T198" s="116"/>
      <c r="U198" s="11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row>
    <row r="199" spans="1:45" ht="12.75" customHeight="1" x14ac:dyDescent="0.2">
      <c r="A199" s="86"/>
      <c r="B199" s="86"/>
      <c r="C199" s="86"/>
      <c r="D199" s="86"/>
      <c r="E199" s="116"/>
      <c r="F199" s="86"/>
      <c r="G199" s="86"/>
      <c r="H199" s="86"/>
      <c r="I199" s="86"/>
      <c r="J199" s="86"/>
      <c r="K199" s="86"/>
      <c r="L199" s="86"/>
      <c r="M199" s="86"/>
      <c r="N199" s="86"/>
      <c r="O199" s="86"/>
      <c r="P199" s="86"/>
      <c r="Q199" s="86"/>
      <c r="R199" s="117"/>
      <c r="S199" s="117"/>
      <c r="T199" s="116"/>
      <c r="U199" s="11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row>
    <row r="200" spans="1:45" ht="12.75" customHeight="1" x14ac:dyDescent="0.2">
      <c r="A200" s="86"/>
      <c r="B200" s="86"/>
      <c r="C200" s="86"/>
      <c r="D200" s="86"/>
      <c r="E200" s="116"/>
      <c r="F200" s="86"/>
      <c r="G200" s="86"/>
      <c r="H200" s="86"/>
      <c r="I200" s="86"/>
      <c r="J200" s="86"/>
      <c r="K200" s="86"/>
      <c r="L200" s="86"/>
      <c r="M200" s="86"/>
      <c r="N200" s="86"/>
      <c r="O200" s="86"/>
      <c r="P200" s="86"/>
      <c r="Q200" s="86"/>
      <c r="R200" s="117"/>
      <c r="S200" s="117"/>
      <c r="T200" s="116"/>
      <c r="U200" s="11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row>
    <row r="201" spans="1:45" ht="12.75" customHeight="1" x14ac:dyDescent="0.2">
      <c r="A201" s="86"/>
      <c r="B201" s="86"/>
      <c r="C201" s="86"/>
      <c r="D201" s="86"/>
      <c r="E201" s="116"/>
      <c r="F201" s="86"/>
      <c r="G201" s="86"/>
      <c r="H201" s="86"/>
      <c r="I201" s="86"/>
      <c r="J201" s="86"/>
      <c r="K201" s="86"/>
      <c r="L201" s="86"/>
      <c r="M201" s="86"/>
      <c r="N201" s="86"/>
      <c r="O201" s="86"/>
      <c r="P201" s="86"/>
      <c r="Q201" s="86"/>
      <c r="R201" s="117"/>
      <c r="S201" s="117"/>
      <c r="T201" s="116"/>
      <c r="U201" s="11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row>
    <row r="202" spans="1:45" ht="12.75" customHeight="1" x14ac:dyDescent="0.2">
      <c r="A202" s="86"/>
      <c r="B202" s="86"/>
      <c r="C202" s="86"/>
      <c r="D202" s="86"/>
      <c r="E202" s="116"/>
      <c r="F202" s="86"/>
      <c r="G202" s="86"/>
      <c r="H202" s="86"/>
      <c r="I202" s="86"/>
      <c r="J202" s="86"/>
      <c r="K202" s="86"/>
      <c r="L202" s="86"/>
      <c r="M202" s="86"/>
      <c r="N202" s="86"/>
      <c r="O202" s="86"/>
      <c r="P202" s="86"/>
      <c r="Q202" s="86"/>
      <c r="R202" s="117"/>
      <c r="S202" s="117"/>
      <c r="T202" s="116"/>
      <c r="U202" s="11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row>
    <row r="203" spans="1:45" ht="12.75" customHeight="1" x14ac:dyDescent="0.2">
      <c r="A203" s="86"/>
      <c r="B203" s="86"/>
      <c r="C203" s="86"/>
      <c r="D203" s="86"/>
      <c r="E203" s="116"/>
      <c r="F203" s="86"/>
      <c r="G203" s="86"/>
      <c r="H203" s="86"/>
      <c r="I203" s="86"/>
      <c r="J203" s="86"/>
      <c r="K203" s="86"/>
      <c r="L203" s="86"/>
      <c r="M203" s="86"/>
      <c r="N203" s="86"/>
      <c r="O203" s="86"/>
      <c r="P203" s="86"/>
      <c r="Q203" s="86"/>
      <c r="R203" s="117"/>
      <c r="S203" s="117"/>
      <c r="T203" s="116"/>
      <c r="U203" s="11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row>
    <row r="204" spans="1:45" ht="12.75" customHeight="1" x14ac:dyDescent="0.2">
      <c r="A204" s="86"/>
      <c r="B204" s="86"/>
      <c r="C204" s="86"/>
      <c r="D204" s="86"/>
      <c r="E204" s="116"/>
      <c r="F204" s="86"/>
      <c r="G204" s="86"/>
      <c r="H204" s="86"/>
      <c r="I204" s="86"/>
      <c r="J204" s="86"/>
      <c r="K204" s="86"/>
      <c r="L204" s="86"/>
      <c r="M204" s="86"/>
      <c r="N204" s="86"/>
      <c r="O204" s="86"/>
      <c r="P204" s="86"/>
      <c r="Q204" s="86"/>
      <c r="R204" s="117"/>
      <c r="S204" s="117"/>
      <c r="T204" s="116"/>
      <c r="U204" s="11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row>
    <row r="205" spans="1:45" ht="12.75" customHeight="1" x14ac:dyDescent="0.2">
      <c r="A205" s="86"/>
      <c r="B205" s="86"/>
      <c r="C205" s="86"/>
      <c r="D205" s="86"/>
      <c r="E205" s="116"/>
      <c r="F205" s="86"/>
      <c r="G205" s="86"/>
      <c r="H205" s="86"/>
      <c r="I205" s="86"/>
      <c r="J205" s="86"/>
      <c r="K205" s="86"/>
      <c r="L205" s="86"/>
      <c r="M205" s="86"/>
      <c r="N205" s="86"/>
      <c r="O205" s="86"/>
      <c r="P205" s="86"/>
      <c r="Q205" s="86"/>
      <c r="R205" s="117"/>
      <c r="S205" s="117"/>
      <c r="T205" s="116"/>
      <c r="U205" s="11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row>
    <row r="206" spans="1:45" ht="12.75" customHeight="1" x14ac:dyDescent="0.2">
      <c r="A206" s="86"/>
      <c r="B206" s="86"/>
      <c r="C206" s="86"/>
      <c r="D206" s="86"/>
      <c r="E206" s="116"/>
      <c r="F206" s="86"/>
      <c r="G206" s="86"/>
      <c r="H206" s="86"/>
      <c r="I206" s="86"/>
      <c r="J206" s="86"/>
      <c r="K206" s="86"/>
      <c r="L206" s="86"/>
      <c r="M206" s="86"/>
      <c r="N206" s="86"/>
      <c r="O206" s="86"/>
      <c r="P206" s="86"/>
      <c r="Q206" s="86"/>
      <c r="R206" s="117"/>
      <c r="S206" s="117"/>
      <c r="T206" s="116"/>
      <c r="U206" s="11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row>
    <row r="207" spans="1:45" ht="12.75" customHeight="1" x14ac:dyDescent="0.2">
      <c r="A207" s="86"/>
      <c r="B207" s="86"/>
      <c r="C207" s="86"/>
      <c r="D207" s="86"/>
      <c r="E207" s="116"/>
      <c r="F207" s="86"/>
      <c r="G207" s="86"/>
      <c r="H207" s="86"/>
      <c r="I207" s="86"/>
      <c r="J207" s="86"/>
      <c r="K207" s="86"/>
      <c r="L207" s="86"/>
      <c r="M207" s="86"/>
      <c r="N207" s="86"/>
      <c r="O207" s="86"/>
      <c r="P207" s="86"/>
      <c r="Q207" s="86"/>
      <c r="R207" s="117"/>
      <c r="S207" s="117"/>
      <c r="T207" s="116"/>
      <c r="U207" s="11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row>
    <row r="208" spans="1:45" ht="12.75" customHeight="1" x14ac:dyDescent="0.2">
      <c r="A208" s="86"/>
      <c r="B208" s="86"/>
      <c r="C208" s="86"/>
      <c r="D208" s="86"/>
      <c r="E208" s="116"/>
      <c r="F208" s="86"/>
      <c r="G208" s="86"/>
      <c r="H208" s="86"/>
      <c r="I208" s="86"/>
      <c r="J208" s="86"/>
      <c r="K208" s="86"/>
      <c r="L208" s="86"/>
      <c r="M208" s="86"/>
      <c r="N208" s="86"/>
      <c r="O208" s="86"/>
      <c r="P208" s="86"/>
      <c r="Q208" s="86"/>
      <c r="R208" s="117"/>
      <c r="S208" s="117"/>
      <c r="T208" s="116"/>
      <c r="U208" s="11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row>
    <row r="209" spans="1:45" ht="12.75" customHeight="1" x14ac:dyDescent="0.2">
      <c r="A209" s="86"/>
      <c r="B209" s="86"/>
      <c r="C209" s="86"/>
      <c r="D209" s="86"/>
      <c r="E209" s="116"/>
      <c r="F209" s="86"/>
      <c r="G209" s="86"/>
      <c r="H209" s="86"/>
      <c r="I209" s="86"/>
      <c r="J209" s="86"/>
      <c r="K209" s="86"/>
      <c r="L209" s="86"/>
      <c r="M209" s="86"/>
      <c r="N209" s="86"/>
      <c r="O209" s="86"/>
      <c r="P209" s="86"/>
      <c r="Q209" s="86"/>
      <c r="R209" s="117"/>
      <c r="S209" s="117"/>
      <c r="T209" s="116"/>
      <c r="U209" s="11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row>
    <row r="210" spans="1:45" ht="12.75" customHeight="1" x14ac:dyDescent="0.2">
      <c r="A210" s="86"/>
      <c r="B210" s="86"/>
      <c r="C210" s="86"/>
      <c r="D210" s="86"/>
      <c r="E210" s="116"/>
      <c r="F210" s="86"/>
      <c r="G210" s="86"/>
      <c r="H210" s="86"/>
      <c r="I210" s="86"/>
      <c r="J210" s="86"/>
      <c r="K210" s="86"/>
      <c r="L210" s="86"/>
      <c r="M210" s="86"/>
      <c r="N210" s="86"/>
      <c r="O210" s="86"/>
      <c r="P210" s="86"/>
      <c r="Q210" s="86"/>
      <c r="R210" s="117"/>
      <c r="S210" s="117"/>
      <c r="T210" s="116"/>
      <c r="U210" s="11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row>
    <row r="211" spans="1:45" ht="12.75" customHeight="1" x14ac:dyDescent="0.2">
      <c r="A211" s="86"/>
      <c r="B211" s="86"/>
      <c r="C211" s="86"/>
      <c r="D211" s="86"/>
      <c r="E211" s="116"/>
      <c r="F211" s="86"/>
      <c r="G211" s="86"/>
      <c r="H211" s="86"/>
      <c r="I211" s="86"/>
      <c r="J211" s="86"/>
      <c r="K211" s="86"/>
      <c r="L211" s="86"/>
      <c r="M211" s="86"/>
      <c r="N211" s="86"/>
      <c r="O211" s="86"/>
      <c r="P211" s="86"/>
      <c r="Q211" s="86"/>
      <c r="R211" s="117"/>
      <c r="S211" s="117"/>
      <c r="T211" s="116"/>
      <c r="U211" s="11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row>
    <row r="212" spans="1:45" ht="12.75" customHeight="1" x14ac:dyDescent="0.2">
      <c r="A212" s="86"/>
      <c r="B212" s="86"/>
      <c r="C212" s="86"/>
      <c r="D212" s="86"/>
      <c r="E212" s="116"/>
      <c r="F212" s="86"/>
      <c r="G212" s="86"/>
      <c r="H212" s="86"/>
      <c r="I212" s="86"/>
      <c r="J212" s="86"/>
      <c r="K212" s="86"/>
      <c r="L212" s="86"/>
      <c r="M212" s="86"/>
      <c r="N212" s="86"/>
      <c r="O212" s="86"/>
      <c r="P212" s="86"/>
      <c r="Q212" s="86"/>
      <c r="R212" s="117"/>
      <c r="S212" s="117"/>
      <c r="T212" s="116"/>
      <c r="U212" s="11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row>
    <row r="213" spans="1:45" ht="12.75" customHeight="1" x14ac:dyDescent="0.2">
      <c r="A213" s="86"/>
      <c r="B213" s="86"/>
      <c r="C213" s="86"/>
      <c r="D213" s="86"/>
      <c r="E213" s="116"/>
      <c r="F213" s="86"/>
      <c r="G213" s="86"/>
      <c r="H213" s="86"/>
      <c r="I213" s="86"/>
      <c r="J213" s="86"/>
      <c r="K213" s="86"/>
      <c r="L213" s="86"/>
      <c r="M213" s="86"/>
      <c r="N213" s="86"/>
      <c r="O213" s="86"/>
      <c r="P213" s="86"/>
      <c r="Q213" s="86"/>
      <c r="R213" s="117"/>
      <c r="S213" s="117"/>
      <c r="T213" s="116"/>
      <c r="U213" s="11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row>
    <row r="214" spans="1:45" ht="12.75" customHeight="1" x14ac:dyDescent="0.2">
      <c r="A214" s="86"/>
      <c r="B214" s="86"/>
      <c r="C214" s="86"/>
      <c r="D214" s="86"/>
      <c r="E214" s="116"/>
      <c r="F214" s="86"/>
      <c r="G214" s="86"/>
      <c r="H214" s="86"/>
      <c r="I214" s="86"/>
      <c r="J214" s="86"/>
      <c r="K214" s="86"/>
      <c r="L214" s="86"/>
      <c r="M214" s="86"/>
      <c r="N214" s="86"/>
      <c r="O214" s="86"/>
      <c r="P214" s="86"/>
      <c r="Q214" s="86"/>
      <c r="R214" s="117"/>
      <c r="S214" s="117"/>
      <c r="T214" s="116"/>
      <c r="U214" s="11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row>
    <row r="215" spans="1:45" ht="12.75" customHeight="1" x14ac:dyDescent="0.2">
      <c r="A215" s="86"/>
      <c r="B215" s="86"/>
      <c r="C215" s="86"/>
      <c r="D215" s="86"/>
      <c r="E215" s="116"/>
      <c r="F215" s="86"/>
      <c r="G215" s="86"/>
      <c r="H215" s="86"/>
      <c r="I215" s="86"/>
      <c r="J215" s="86"/>
      <c r="K215" s="86"/>
      <c r="L215" s="86"/>
      <c r="M215" s="86"/>
      <c r="N215" s="86"/>
      <c r="O215" s="86"/>
      <c r="P215" s="86"/>
      <c r="Q215" s="86"/>
      <c r="R215" s="117"/>
      <c r="S215" s="117"/>
      <c r="T215" s="116"/>
      <c r="U215" s="11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row>
    <row r="216" spans="1:45" ht="12.75" customHeight="1" x14ac:dyDescent="0.2">
      <c r="A216" s="86"/>
      <c r="B216" s="86"/>
      <c r="C216" s="86"/>
      <c r="D216" s="86"/>
      <c r="E216" s="116"/>
      <c r="F216" s="86"/>
      <c r="G216" s="86"/>
      <c r="H216" s="86"/>
      <c r="I216" s="86"/>
      <c r="J216" s="86"/>
      <c r="K216" s="86"/>
      <c r="L216" s="86"/>
      <c r="M216" s="86"/>
      <c r="N216" s="86"/>
      <c r="O216" s="86"/>
      <c r="P216" s="86"/>
      <c r="Q216" s="86"/>
      <c r="R216" s="117"/>
      <c r="S216" s="117"/>
      <c r="T216" s="116"/>
      <c r="U216" s="11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row>
    <row r="217" spans="1:45" ht="12.75" customHeight="1" x14ac:dyDescent="0.2">
      <c r="A217" s="86"/>
      <c r="B217" s="86"/>
      <c r="C217" s="86"/>
      <c r="D217" s="86"/>
      <c r="E217" s="116"/>
      <c r="F217" s="86"/>
      <c r="G217" s="86"/>
      <c r="H217" s="86"/>
      <c r="I217" s="86"/>
      <c r="J217" s="86"/>
      <c r="K217" s="86"/>
      <c r="L217" s="86"/>
      <c r="M217" s="86"/>
      <c r="N217" s="86"/>
      <c r="O217" s="86"/>
      <c r="P217" s="86"/>
      <c r="Q217" s="86"/>
      <c r="R217" s="117"/>
      <c r="S217" s="117"/>
      <c r="T217" s="116"/>
      <c r="U217" s="11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row>
    <row r="218" spans="1:45" ht="12.75" customHeight="1" x14ac:dyDescent="0.2">
      <c r="A218" s="86"/>
      <c r="B218" s="86"/>
      <c r="C218" s="86"/>
      <c r="D218" s="86"/>
      <c r="E218" s="116"/>
      <c r="F218" s="86"/>
      <c r="G218" s="86"/>
      <c r="H218" s="86"/>
      <c r="I218" s="86"/>
      <c r="J218" s="86"/>
      <c r="K218" s="86"/>
      <c r="L218" s="86"/>
      <c r="M218" s="86"/>
      <c r="N218" s="86"/>
      <c r="O218" s="86"/>
      <c r="P218" s="86"/>
      <c r="Q218" s="86"/>
      <c r="R218" s="117"/>
      <c r="S218" s="117"/>
      <c r="T218" s="116"/>
      <c r="U218" s="11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row>
    <row r="219" spans="1:45" ht="12.75" customHeight="1" x14ac:dyDescent="0.2">
      <c r="A219" s="86"/>
      <c r="B219" s="86"/>
      <c r="C219" s="86"/>
      <c r="D219" s="86"/>
      <c r="E219" s="116"/>
      <c r="F219" s="86"/>
      <c r="G219" s="86"/>
      <c r="H219" s="86"/>
      <c r="I219" s="86"/>
      <c r="J219" s="86"/>
      <c r="K219" s="86"/>
      <c r="L219" s="86"/>
      <c r="M219" s="86"/>
      <c r="N219" s="86"/>
      <c r="O219" s="86"/>
      <c r="P219" s="86"/>
      <c r="Q219" s="86"/>
      <c r="R219" s="117"/>
      <c r="S219" s="117"/>
      <c r="T219" s="116"/>
      <c r="U219" s="11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row>
    <row r="220" spans="1:45" ht="12.75" customHeight="1" x14ac:dyDescent="0.2">
      <c r="A220" s="86"/>
      <c r="B220" s="86"/>
      <c r="C220" s="86"/>
      <c r="D220" s="86"/>
      <c r="E220" s="116"/>
      <c r="F220" s="86"/>
      <c r="G220" s="86"/>
      <c r="H220" s="86"/>
      <c r="I220" s="86"/>
      <c r="J220" s="86"/>
      <c r="K220" s="86"/>
      <c r="L220" s="86"/>
      <c r="M220" s="86"/>
      <c r="N220" s="86"/>
      <c r="O220" s="86"/>
      <c r="P220" s="86"/>
      <c r="Q220" s="86"/>
      <c r="R220" s="117"/>
      <c r="S220" s="117"/>
      <c r="T220" s="116"/>
      <c r="U220" s="11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row>
    <row r="221" spans="1:45" ht="12.75" customHeight="1" x14ac:dyDescent="0.2">
      <c r="A221" s="86"/>
      <c r="B221" s="86"/>
      <c r="C221" s="86"/>
      <c r="D221" s="86"/>
      <c r="E221" s="116"/>
      <c r="F221" s="86"/>
      <c r="G221" s="86"/>
      <c r="H221" s="86"/>
      <c r="I221" s="86"/>
      <c r="J221" s="86"/>
      <c r="K221" s="86"/>
      <c r="L221" s="86"/>
      <c r="M221" s="86"/>
      <c r="N221" s="86"/>
      <c r="O221" s="86"/>
      <c r="P221" s="86"/>
      <c r="Q221" s="86"/>
      <c r="R221" s="117"/>
      <c r="S221" s="117"/>
      <c r="T221" s="116"/>
      <c r="U221" s="11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row>
    <row r="222" spans="1:45" ht="12.75" customHeight="1" x14ac:dyDescent="0.2">
      <c r="A222" s="86"/>
      <c r="B222" s="86"/>
      <c r="C222" s="86"/>
      <c r="D222" s="86"/>
      <c r="E222" s="116"/>
      <c r="F222" s="86"/>
      <c r="G222" s="86"/>
      <c r="H222" s="86"/>
      <c r="I222" s="86"/>
      <c r="J222" s="86"/>
      <c r="K222" s="86"/>
      <c r="L222" s="86"/>
      <c r="M222" s="86"/>
      <c r="N222" s="86"/>
      <c r="O222" s="86"/>
      <c r="P222" s="86"/>
      <c r="Q222" s="86"/>
      <c r="R222" s="117"/>
      <c r="S222" s="117"/>
      <c r="T222" s="116"/>
      <c r="U222" s="11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row>
    <row r="223" spans="1:45" ht="12.75" customHeight="1" x14ac:dyDescent="0.2">
      <c r="A223" s="86"/>
      <c r="B223" s="86"/>
      <c r="C223" s="86"/>
      <c r="D223" s="86"/>
      <c r="E223" s="116"/>
      <c r="F223" s="86"/>
      <c r="G223" s="86"/>
      <c r="H223" s="86"/>
      <c r="I223" s="86"/>
      <c r="J223" s="86"/>
      <c r="K223" s="86"/>
      <c r="L223" s="86"/>
      <c r="M223" s="86"/>
      <c r="N223" s="86"/>
      <c r="O223" s="86"/>
      <c r="P223" s="86"/>
      <c r="Q223" s="86"/>
      <c r="R223" s="117"/>
      <c r="S223" s="117"/>
      <c r="T223" s="116"/>
      <c r="U223" s="11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row>
    <row r="224" spans="1:45" ht="12.75" customHeight="1" x14ac:dyDescent="0.2">
      <c r="A224" s="86"/>
      <c r="B224" s="86"/>
      <c r="C224" s="86"/>
      <c r="D224" s="86"/>
      <c r="E224" s="116"/>
      <c r="F224" s="86"/>
      <c r="G224" s="86"/>
      <c r="H224" s="86"/>
      <c r="I224" s="86"/>
      <c r="J224" s="86"/>
      <c r="K224" s="86"/>
      <c r="L224" s="86"/>
      <c r="M224" s="86"/>
      <c r="N224" s="86"/>
      <c r="O224" s="86"/>
      <c r="P224" s="86"/>
      <c r="Q224" s="86"/>
      <c r="R224" s="117"/>
      <c r="S224" s="117"/>
      <c r="T224" s="116"/>
      <c r="U224" s="11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row>
    <row r="225" spans="1:45" ht="12.75" customHeight="1" x14ac:dyDescent="0.2">
      <c r="A225" s="86"/>
      <c r="B225" s="86"/>
      <c r="C225" s="86"/>
      <c r="D225" s="86"/>
      <c r="E225" s="116"/>
      <c r="F225" s="86"/>
      <c r="G225" s="86"/>
      <c r="H225" s="86"/>
      <c r="I225" s="86"/>
      <c r="J225" s="86"/>
      <c r="K225" s="86"/>
      <c r="L225" s="86"/>
      <c r="M225" s="86"/>
      <c r="N225" s="86"/>
      <c r="O225" s="86"/>
      <c r="P225" s="86"/>
      <c r="Q225" s="86"/>
      <c r="R225" s="117"/>
      <c r="S225" s="117"/>
      <c r="T225" s="116"/>
      <c r="U225" s="11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row>
    <row r="226" spans="1:45" ht="12.75" customHeight="1" x14ac:dyDescent="0.2">
      <c r="A226" s="86"/>
      <c r="B226" s="86"/>
      <c r="C226" s="86"/>
      <c r="D226" s="86"/>
      <c r="E226" s="116"/>
      <c r="F226" s="86"/>
      <c r="G226" s="86"/>
      <c r="H226" s="86"/>
      <c r="I226" s="86"/>
      <c r="J226" s="86"/>
      <c r="K226" s="86"/>
      <c r="L226" s="86"/>
      <c r="M226" s="86"/>
      <c r="N226" s="86"/>
      <c r="O226" s="86"/>
      <c r="P226" s="86"/>
      <c r="Q226" s="86"/>
      <c r="R226" s="117"/>
      <c r="S226" s="117"/>
      <c r="T226" s="116"/>
      <c r="U226" s="11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row>
    <row r="227" spans="1:45" ht="15.75" customHeight="1" x14ac:dyDescent="0.2"/>
    <row r="228" spans="1:45" ht="15.75" customHeight="1" x14ac:dyDescent="0.2"/>
    <row r="229" spans="1:45" ht="15.75" customHeight="1" x14ac:dyDescent="0.2"/>
    <row r="230" spans="1:45" ht="15.75" customHeight="1" x14ac:dyDescent="0.2"/>
    <row r="231" spans="1:45" ht="15.75" customHeight="1" x14ac:dyDescent="0.2"/>
    <row r="232" spans="1:45" ht="15.75" customHeight="1" x14ac:dyDescent="0.2"/>
    <row r="233" spans="1:45" ht="15.75" customHeight="1" x14ac:dyDescent="0.2"/>
    <row r="234" spans="1:45" ht="15.75" customHeight="1" x14ac:dyDescent="0.2"/>
    <row r="235" spans="1:45" ht="15.75" customHeight="1" x14ac:dyDescent="0.2"/>
    <row r="236" spans="1:45" ht="15.75" customHeight="1" x14ac:dyDescent="0.2"/>
    <row r="237" spans="1:45" ht="15.75" customHeight="1" x14ac:dyDescent="0.2"/>
    <row r="238" spans="1:45" ht="15.75" customHeight="1" x14ac:dyDescent="0.2"/>
    <row r="239" spans="1:45" ht="15.75" customHeight="1" x14ac:dyDescent="0.2"/>
    <row r="240" spans="1:4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autoFilter ref="A3:AS23" xr:uid="{00000000-0009-0000-0000-000004000000}">
    <sortState ref="A3:AS23">
      <sortCondition ref="B3:B23"/>
    </sortState>
  </autoFilter>
  <customSheetViews>
    <customSheetView guid="{21C8B158-87BE-4BE7-ACD5-5D386718F581}" filter="1" showAutoFilter="1">
      <pageMargins left="0.7" right="0.7" top="0.75" bottom="0.75" header="0.3" footer="0.3"/>
      <autoFilter ref="A2:R20" xr:uid="{00000000-0000-0000-0000-000000000000}"/>
      <extLst>
        <ext uri="GoogleSheetsCustomDataVersion1">
          <go:sheetsCustomData xmlns:go="http://customooxmlschemas.google.com/" filterViewId="1352335913"/>
        </ext>
      </extLst>
    </customSheetView>
  </customSheetViews>
  <mergeCells count="9">
    <mergeCell ref="A24:F24"/>
    <mergeCell ref="R2:S2"/>
    <mergeCell ref="T2:U2"/>
    <mergeCell ref="V2:Y2"/>
    <mergeCell ref="A2:B2"/>
    <mergeCell ref="D2:E2"/>
    <mergeCell ref="H2:J2"/>
    <mergeCell ref="K2:M2"/>
    <mergeCell ref="N2:P2"/>
  </mergeCells>
  <conditionalFormatting sqref="N4:N23 O4:O11 O17 O23">
    <cfRule type="containsText" dxfId="15" priority="1" operator="containsText" text="Presencial">
      <formula>NOT(ISERROR(SEARCH(("Presencial"),(N4))))</formula>
    </cfRule>
  </conditionalFormatting>
  <conditionalFormatting sqref="N4:N23 O4:O11 O17 O23">
    <cfRule type="containsText" dxfId="14" priority="2" operator="containsText" text="Parcialmente">
      <formula>NOT(ISERROR(SEARCH(("Parcialmente"),(N4))))</formula>
    </cfRule>
  </conditionalFormatting>
  <conditionalFormatting sqref="N4:N23 O4:O11 O17 O23">
    <cfRule type="containsText" dxfId="13" priority="3" operator="containsText" text="Totalmente">
      <formula>NOT(ISERROR(SEARCH(("Totalmente"),(N4))))</formula>
    </cfRule>
  </conditionalFormatting>
  <conditionalFormatting sqref="N4:N23 O4:O11 O17 O23">
    <cfRule type="containsText" dxfId="12" priority="4" operator="containsText" text="Eliminado">
      <formula>NOT(ISERROR(SEARCH(("Eliminado"),(N4))))</formula>
    </cfRule>
  </conditionalFormatting>
  <conditionalFormatting sqref="A4">
    <cfRule type="notContainsBlanks" dxfId="11" priority="5">
      <formula>LEN(TRIM(A4))&gt;0</formula>
    </cfRule>
  </conditionalFormatting>
  <conditionalFormatting sqref="N4:N23">
    <cfRule type="containsText" dxfId="10" priority="6" operator="containsText" text="Presencial">
      <formula>NOT(ISERROR(SEARCH(("Presencial"),(N4))))</formula>
    </cfRule>
  </conditionalFormatting>
  <conditionalFormatting sqref="N4:N23">
    <cfRule type="containsText" dxfId="9" priority="7" operator="containsText" text="Parcialmente">
      <formula>NOT(ISERROR(SEARCH(("Parcialmente"),(N4))))</formula>
    </cfRule>
  </conditionalFormatting>
  <conditionalFormatting sqref="N4:N23">
    <cfRule type="containsText" dxfId="8" priority="8" operator="containsText" text="Totalmente">
      <formula>NOT(ISERROR(SEARCH(("Totalmente"),(N4))))</formula>
    </cfRule>
  </conditionalFormatting>
  <conditionalFormatting sqref="N4:N23">
    <cfRule type="containsText" dxfId="7" priority="9" operator="containsText" text="Eliminado">
      <formula>NOT(ISERROR(SEARCH(("Eliminado"),(N4))))</formula>
    </cfRule>
  </conditionalFormatting>
  <conditionalFormatting sqref="N5:N7 N9:N11">
    <cfRule type="containsText" dxfId="6" priority="10" operator="containsText" text="Racionalizado">
      <formula>NOT(ISERROR(SEARCH(("Racionalizado"),(N5))))</formula>
    </cfRule>
  </conditionalFormatting>
  <conditionalFormatting sqref="N5:N7 N9:N11">
    <cfRule type="containsText" dxfId="5" priority="11" operator="containsText" text="Seguimiento">
      <formula>NOT(ISERROR(SEARCH(("Seguimiento"),(N5))))</formula>
    </cfRule>
  </conditionalFormatting>
  <conditionalFormatting sqref="N5:N7 N9:N11">
    <cfRule type="containsText" dxfId="4" priority="12" operator="containsText" text="Sin racionalizar">
      <formula>NOT(ISERROR(SEARCH(("Sin racionalizar"),(N5))))</formula>
    </cfRule>
  </conditionalFormatting>
  <dataValidations count="1">
    <dataValidation type="date" operator="greaterThan" allowBlank="1" showErrorMessage="1" sqref="R4:S23" xr:uid="{00000000-0002-0000-0400-000000000000}">
      <formula1>41275</formula1>
    </dataValidation>
  </dataValidations>
  <hyperlinks>
    <hyperlink ref="Y5" r:id="rId1" xr:uid="{F848F363-E65A-47AB-8128-E21D73E761BB}"/>
    <hyperlink ref="Y6" r:id="rId2" xr:uid="{49C3D9EB-F133-4447-BEAB-EFF733CBBD09}"/>
    <hyperlink ref="Y7" r:id="rId3" xr:uid="{CC647EF3-6E57-4161-872D-6277E97C2D95}"/>
    <hyperlink ref="Y8" r:id="rId4" xr:uid="{635EAC4A-837A-456F-9F78-066CE0BBEE29}"/>
    <hyperlink ref="Y9" r:id="rId5" xr:uid="{2D53C945-1544-458E-B3B1-2BEEDACEB5A5}"/>
    <hyperlink ref="Y10" r:id="rId6" xr:uid="{51867700-BFB2-48E3-B9CC-047217C4A5FF}"/>
    <hyperlink ref="Y11" r:id="rId7" xr:uid="{D4958053-063C-494A-A9B5-53881407A2F5}"/>
    <hyperlink ref="Y12" r:id="rId8" xr:uid="{09ED9694-5CE4-4095-9A1F-31F1CDDEB0E8}"/>
    <hyperlink ref="Y13" r:id="rId9" xr:uid="{703FFB3C-0EDA-464F-A6A9-96C33B93F0D0}"/>
    <hyperlink ref="Y14" r:id="rId10" xr:uid="{B339309E-4B24-4940-B5D7-325B4CA9E141}"/>
    <hyperlink ref="Y15" r:id="rId11" xr:uid="{F0BFD61F-928F-4048-A014-5CBC609A9612}"/>
    <hyperlink ref="Y16" r:id="rId12" xr:uid="{36F2BD3D-309E-4806-BC73-E5B649D2EEFB}"/>
    <hyperlink ref="Y18" r:id="rId13" xr:uid="{9A6C5C13-EC0F-4733-8D0D-B0030F0C8B9E}"/>
    <hyperlink ref="Y19" r:id="rId14" xr:uid="{F10BFC6E-5144-4B90-8073-E00AADD30384}"/>
    <hyperlink ref="Y20" r:id="rId15" xr:uid="{9C0FA78C-173B-49FA-A65C-33561E065B06}"/>
    <hyperlink ref="Y21" r:id="rId16" xr:uid="{46EA7577-0A5C-4C37-83CA-D22607AD7D2C}"/>
    <hyperlink ref="Y22" r:id="rId17" xr:uid="{2AD989D6-1821-4A40-A1A0-E409AA4FD945}"/>
    <hyperlink ref="Y23" r:id="rId18" xr:uid="{9D989B89-6D30-4F9E-83E1-1553779A8553}"/>
    <hyperlink ref="Y4" r:id="rId19" xr:uid="{B0CF4D7D-04A5-46B1-81D8-2CE5A3541EE0}"/>
  </hyperlinks>
  <pageMargins left="0.27559055118110237" right="0.19685039370078741" top="0.31496062992125984" bottom="0.47244094488188981" header="0" footer="0"/>
  <pageSetup orientation="landscape" r:id="rId20"/>
  <rowBreaks count="1" manualBreakCount="1">
    <brk id="15" man="1"/>
  </rowBreaks>
  <legacyDrawing r:id="rId21"/>
  <extLst>
    <ext xmlns:x14="http://schemas.microsoft.com/office/spreadsheetml/2009/9/main" uri="{CCE6A557-97BC-4b89-ADB6-D9C93CAAB3DF}">
      <x14:dataValidations xmlns:xm="http://schemas.microsoft.com/office/excel/2006/main" count="2">
        <x14:dataValidation type="list" allowBlank="1" xr:uid="{00000000-0002-0000-0400-000001000000}">
          <x14:formula1>
            <xm:f>CONVENCIONES!$B$1:$B$22</xm:f>
          </x14:formula1>
          <xm:sqref>E4:E23</xm:sqref>
        </x14:dataValidation>
        <x14:dataValidation type="list" allowBlank="1" xr:uid="{00000000-0002-0000-0400-000002000000}">
          <x14:formula1>
            <xm:f>CONVENCIONES!$A$2:$A$4</xm:f>
          </x14:formula1>
          <xm:sqref>D4:D23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000"/>
  <sheetViews>
    <sheetView showGridLines="0" workbookViewId="0">
      <pane xSplit="1" ySplit="2" topLeftCell="B3" activePane="bottomRight" state="frozen"/>
      <selection pane="topRight" activeCell="B1" sqref="B1"/>
      <selection pane="bottomLeft" activeCell="A3" sqref="A3"/>
      <selection pane="bottomRight" activeCell="A3" sqref="A3"/>
    </sheetView>
  </sheetViews>
  <sheetFormatPr baseColWidth="10" defaultColWidth="12.5703125" defaultRowHeight="15" customHeight="1" x14ac:dyDescent="0.2"/>
  <cols>
    <col min="1" max="1" width="27.5703125" customWidth="1"/>
    <col min="2" max="2" width="16.28515625" customWidth="1"/>
    <col min="3" max="3" width="14.42578125" customWidth="1"/>
    <col min="4" max="4" width="17.7109375" hidden="1" customWidth="1"/>
    <col min="5" max="5" width="10.140625" hidden="1" customWidth="1"/>
    <col min="6" max="6" width="17.140625" customWidth="1"/>
    <col min="7" max="7" width="24.5703125" customWidth="1"/>
    <col min="8" max="9" width="30.5703125" customWidth="1"/>
    <col min="10" max="11" width="44.85546875" customWidth="1"/>
    <col min="12" max="13" width="9" customWidth="1"/>
    <col min="14" max="30" width="10.7109375" hidden="1" customWidth="1"/>
  </cols>
  <sheetData>
    <row r="1" spans="1:30" ht="12.75" customHeight="1" x14ac:dyDescent="0.2">
      <c r="A1" s="118"/>
      <c r="B1" s="212" t="s">
        <v>242</v>
      </c>
      <c r="C1" s="214"/>
      <c r="D1" s="214"/>
      <c r="E1" s="214"/>
      <c r="F1" s="214"/>
      <c r="G1" s="218" t="s">
        <v>243</v>
      </c>
      <c r="H1" s="214"/>
      <c r="I1" s="214"/>
      <c r="J1" s="214"/>
      <c r="K1" s="119"/>
      <c r="L1" s="94"/>
      <c r="M1" s="94"/>
      <c r="N1" s="84"/>
      <c r="O1" s="84"/>
      <c r="P1" s="84"/>
      <c r="Q1" s="84"/>
      <c r="R1" s="84"/>
      <c r="S1" s="84"/>
      <c r="T1" s="84"/>
      <c r="U1" s="84"/>
      <c r="V1" s="84"/>
      <c r="W1" s="84"/>
      <c r="X1" s="84"/>
      <c r="Y1" s="84"/>
      <c r="Z1" s="84"/>
      <c r="AA1" s="84"/>
      <c r="AB1" s="84"/>
      <c r="AC1" s="84"/>
      <c r="AD1" s="84"/>
    </row>
    <row r="2" spans="1:30" ht="48.75" customHeight="1" x14ac:dyDescent="0.2">
      <c r="A2" s="95" t="s">
        <v>190</v>
      </c>
      <c r="B2" s="95" t="s">
        <v>244</v>
      </c>
      <c r="C2" s="95" t="s">
        <v>245</v>
      </c>
      <c r="D2" s="95" t="s">
        <v>246</v>
      </c>
      <c r="E2" s="95" t="s">
        <v>247</v>
      </c>
      <c r="F2" s="95" t="s">
        <v>248</v>
      </c>
      <c r="G2" s="95" t="s">
        <v>249</v>
      </c>
      <c r="H2" s="95" t="s">
        <v>250</v>
      </c>
      <c r="I2" s="95" t="s">
        <v>251</v>
      </c>
      <c r="J2" s="95" t="s">
        <v>252</v>
      </c>
      <c r="K2" s="95" t="s">
        <v>253</v>
      </c>
      <c r="L2" s="86"/>
      <c r="M2" s="86"/>
      <c r="N2" s="86"/>
      <c r="O2" s="86"/>
      <c r="P2" s="86"/>
      <c r="Q2" s="86"/>
      <c r="R2" s="86"/>
      <c r="S2" s="86"/>
      <c r="T2" s="86"/>
      <c r="U2" s="86"/>
      <c r="V2" s="86"/>
      <c r="W2" s="86"/>
      <c r="X2" s="86"/>
      <c r="Y2" s="86"/>
      <c r="Z2" s="86"/>
      <c r="AA2" s="86"/>
      <c r="AB2" s="86"/>
      <c r="AC2" s="86"/>
      <c r="AD2" s="86"/>
    </row>
    <row r="3" spans="1:30" ht="89.25" x14ac:dyDescent="0.2">
      <c r="A3" s="120" t="s">
        <v>137</v>
      </c>
      <c r="B3" s="53">
        <v>16</v>
      </c>
      <c r="C3" s="99">
        <v>56</v>
      </c>
      <c r="D3" s="102"/>
      <c r="E3" s="102"/>
      <c r="F3" s="102">
        <f t="shared" ref="F3:F22" si="0">SUM(B3:E3)</f>
        <v>72</v>
      </c>
      <c r="G3" s="99">
        <f>IF(('PLAN Y CRONOGRAMA RACIONALIZACI'!H10=0),("Ya se encuentra 100% racionalizado en TIEMPO"),('PLAN Y CRONOGRAMA RACIONALIZACI'!H10-'PLAN Y CRONOGRAMA RACIONALIZACI'!I10))</f>
        <v>0</v>
      </c>
      <c r="H3" s="99">
        <v>0</v>
      </c>
      <c r="I3" s="99">
        <f>'PLAN Y CRONOGRAMA RACIONALIZACI'!K10-'PLAN Y CRONOGRAMA RACIONALIZACI'!L10</f>
        <v>0</v>
      </c>
      <c r="J3" s="99" t="str">
        <f>CONCATENATE("Se han realizado ",F3," solicitudes del trámite de ",A3,". ",(IF(G3&gt;0,(CONCATENATE("El TIEMPO de entrega del resultado del trámite se redujo ",G3," día(s). ")),"No hubo beneficio de TIEMPO en esta racionalización. ")),(IF(H3&gt;0,(CONCATENATE("El COSTO para el usuario se redujo en $",H3," pesos. ")),"No hubo beneficio de COSTO en esta racionalización. ")),(IF(I3&gt;0,(CONCATENATE("La cantidad de pasos del trámite se redujo en ",I3,". ")),"No hubo disminución de PASOS en esta racionalización. ")),IF('PLAN Y CRONOGRAMA RACIONALIZACI'!H10=0,"El trámite se encuentra 100% racionalizado en términos de TIEMPO. ",
"El trámite se encuentra totalmente racionalizado. "))</f>
        <v xml:space="preserve">Se han realizado 72 solicitudes del trámite de Cancelación de la matrícula académica. No hubo beneficio de TIEMPO en esta racionalización. No hubo beneficio de COSTO en esta racionalización. No hubo disminución de PASOS en esta racionalización. El trámite se encuentra totalmente racionalizado. </v>
      </c>
      <c r="K3" s="99" t="str">
        <f>IF(('PLAN Y CRONOGRAMA RACIONALIZACI'!K4-'PLAN Y CRONOGRAMA RACIONALIZACI'!L4)=0,"El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Se ha realizado un gran esfuerzo administrativo y se ha disminuído la cantidad de pasos a realizar por parte del usuario, logrando un impacto institucional de reducción en el costo de mano de obra</v>
      </c>
      <c r="L3" s="86"/>
      <c r="M3" s="86"/>
      <c r="N3" s="86"/>
      <c r="O3" s="86"/>
      <c r="P3" s="86"/>
      <c r="Q3" s="86"/>
      <c r="R3" s="86"/>
      <c r="S3" s="86"/>
      <c r="T3" s="86"/>
      <c r="U3" s="86"/>
      <c r="V3" s="86"/>
      <c r="W3" s="86"/>
      <c r="X3" s="86"/>
      <c r="Y3" s="86"/>
      <c r="Z3" s="86"/>
      <c r="AA3" s="86"/>
      <c r="AB3" s="86"/>
      <c r="AC3" s="86"/>
      <c r="AD3" s="86"/>
    </row>
    <row r="4" spans="1:30" ht="76.5" x14ac:dyDescent="0.2">
      <c r="A4" s="120" t="s">
        <v>133</v>
      </c>
      <c r="B4" s="53">
        <v>0</v>
      </c>
      <c r="C4" s="99">
        <v>0</v>
      </c>
      <c r="D4" s="102"/>
      <c r="E4" s="102"/>
      <c r="F4" s="102">
        <f t="shared" si="0"/>
        <v>0</v>
      </c>
      <c r="G4" s="99">
        <f>'PLAN Y CRONOGRAMA RACIONALIZACI'!H4-'PLAN Y CRONOGRAMA RACIONALIZACI'!I4</f>
        <v>1</v>
      </c>
      <c r="H4" s="99">
        <v>0</v>
      </c>
      <c r="I4" s="99">
        <f>'PLAN Y CRONOGRAMA RACIONALIZACI'!K4-'PLAN Y CRONOGRAMA RACIONALIZACI'!L4</f>
        <v>1</v>
      </c>
      <c r="J4" s="99" t="str">
        <f>CONCATENATE("Se han realizado ",F4," solicitudes del trámite de ",A4,". ",(IF(G4&gt;0,(CONCATENATE("El TIEMPO de entrega del resultado del trámite se redujo ",G4," día(s). ")),"No hubo beneficio de TIEMPO en esta racionalización. ")),(IF(H4&gt;0,(CONCATENATE("El COSTO para el usuario se redujo en $",H4," pesos. ")),"No hubo beneficio de COSTO en esta racionalización. ")),(IF(I4&gt;0,(CONCATENATE("La cantidad de pasos del trámite se redujo en ",I4,". ")),"No hubo disminución de PASOS en esta racionalización. ")),IF('PLAN Y CRONOGRAMA RACIONALIZACI'!H11=0,"El trámite se encuentra 100% racionalizado en términos de TIEMPO. ","El trámite se encuentra totalmente racionalizado. "))</f>
        <v xml:space="preserve">Se han realizado 0 solicitudes del trámite de Carnetización. El TIEMPO de entrega del resultado del trámite se redujo 1 día(s). No hubo beneficio de COSTO en esta racionalización. La cantidad de pasos del trámite se redujo en 1. El trámite se encuentra totalmente racionalizado. </v>
      </c>
      <c r="K4" s="99" t="str">
        <f>IF(('PLAN Y CRONOGRAMA RACIONALIZACI'!K5-'PLAN Y CRONOGRAMA RACIONALIZACI'!L5)=0,"El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4" s="86"/>
      <c r="M4" s="86"/>
      <c r="N4" s="86"/>
      <c r="O4" s="86"/>
      <c r="P4" s="86"/>
      <c r="Q4" s="86"/>
      <c r="R4" s="86"/>
      <c r="S4" s="86"/>
      <c r="T4" s="86"/>
      <c r="U4" s="86"/>
      <c r="V4" s="86"/>
      <c r="W4" s="86"/>
      <c r="X4" s="86"/>
      <c r="Y4" s="86"/>
      <c r="Z4" s="86"/>
      <c r="AA4" s="86"/>
      <c r="AB4" s="86"/>
      <c r="AC4" s="86"/>
      <c r="AD4" s="86"/>
    </row>
    <row r="5" spans="1:30" ht="89.25" x14ac:dyDescent="0.2">
      <c r="A5" s="120" t="s">
        <v>121</v>
      </c>
      <c r="B5" s="53">
        <v>194</v>
      </c>
      <c r="C5" s="99">
        <v>85</v>
      </c>
      <c r="D5" s="102"/>
      <c r="E5" s="102"/>
      <c r="F5" s="102">
        <f t="shared" si="0"/>
        <v>279</v>
      </c>
      <c r="G5" s="99">
        <f>'PLAN Y CRONOGRAMA RACIONALIZACI'!H14-'PLAN Y CRONOGRAMA RACIONALIZACI'!I14</f>
        <v>0</v>
      </c>
      <c r="H5" s="99">
        <v>0</v>
      </c>
      <c r="I5" s="99">
        <f>'PLAN Y CRONOGRAMA RACIONALIZACI'!K14-'PLAN Y CRONOGRAMA RACIONALIZACI'!L14</f>
        <v>0</v>
      </c>
      <c r="J5" s="99" t="str">
        <f>CONCATENATE("Se han realizado ",F5," solicitudes del trámite de ",A5,". ",(IF(G5&gt;0,(CONCATENATE("El TIEMPO de entrega del resultado del trámite se redujo ",G5," día(s). ")),"No hubo beneficio de TIEMPO en esta racionalización. ")),(IF(H5&gt;0,(CONCATENATE("El COSTO para el usuario se redujo en $",H5," pesos. ")),"No hubo beneficio de COSTO en esta racionalización. ")),(IF(I5&gt;0,(CONCATENATE("La cantidad de pasos del trámite se redujo en ",I5,". ")),"No hubo disminución de PASOS en esta racionalización. ")),IF('PLAN Y CRONOGRAMA RACIONALIZACI'!H12=0,"El trámite se encuentra 100% racionalizado en términos de TIEMPO. ","El trámite se encuentra totalmente racionalizado. "))</f>
        <v xml:space="preserve">Se han realizado 279 solicitudes del trámite de Certificado de notas. No hubo beneficio de TIEMPO en esta racionalización. No hubo beneficio de COSTO en esta racionalización. No hubo disminución de PASOS en esta racionalización. El trámite se encuentra 100% racionalizado en términos de TIEMPO. </v>
      </c>
      <c r="K5" s="99" t="str">
        <f>IF(('PLAN Y CRONOGRAMA RACIONALIZACI'!K6-'PLAN Y CRONOGRAMA RACIONALIZACI'!L6)=0,"El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5" s="86"/>
      <c r="M5" s="86"/>
      <c r="N5" s="86"/>
      <c r="O5" s="86"/>
      <c r="P5" s="86"/>
      <c r="Q5" s="86"/>
      <c r="R5" s="86"/>
      <c r="S5" s="86"/>
      <c r="T5" s="86"/>
      <c r="U5" s="86"/>
      <c r="V5" s="86"/>
      <c r="W5" s="86"/>
      <c r="X5" s="86"/>
      <c r="Y5" s="86"/>
      <c r="Z5" s="86"/>
      <c r="AA5" s="86"/>
      <c r="AB5" s="86"/>
      <c r="AC5" s="86"/>
      <c r="AD5" s="86"/>
    </row>
    <row r="6" spans="1:30" ht="119.25" customHeight="1" x14ac:dyDescent="0.2">
      <c r="A6" s="120" t="s">
        <v>131</v>
      </c>
      <c r="B6" s="189">
        <v>887</v>
      </c>
      <c r="C6" s="189">
        <v>481</v>
      </c>
      <c r="D6" s="102"/>
      <c r="E6" s="102"/>
      <c r="F6" s="102">
        <f t="shared" si="0"/>
        <v>1368</v>
      </c>
      <c r="G6" s="99">
        <f>'PLAN Y CRONOGRAMA RACIONALIZACI'!H15-'PLAN Y CRONOGRAMA RACIONALIZACI'!I15</f>
        <v>0</v>
      </c>
      <c r="H6" s="99">
        <v>0</v>
      </c>
      <c r="I6" s="99">
        <f>'PLAN Y CRONOGRAMA RACIONALIZACI'!K15-'PLAN Y CRONOGRAMA RACIONALIZACI'!L15</f>
        <v>0</v>
      </c>
      <c r="J6" s="99" t="str">
        <f>CONCATENATE("Se han realizado ",F6," solicitudes del trámite de ",A6,". ",(IF(G6&gt;0,(CONCATENATE("El TIEMPO de entrega del resultado del trámite se redujo ",G6," día(s). ")),"No hubo beneficio de TIEMPO en esta racionalización. ")),(IF(H6&gt;0,(CONCATENATE("El COSTO para el usuario se redujo en $",H6," pesos. ")),"No hubo beneficio de COSTO en esta racionalización. ")),(IF(I6&gt;0,(CONCATENATE("La cantidad de pasos del trámite se redujo en ",I6,". ")),"No hubo disminución de PASOS en esta racionalización. ")),IF('PLAN Y CRONOGRAMA RACIONALIZACI'!H13=0,"El trámite se encuentra 100% racionalizado. "))</f>
        <v xml:space="preserve">Se han realizado 1368 solicitudes del trámite de Certificados y constancias de estudios. No hubo beneficio de TIEMPO en esta racionalización. No hubo beneficio de COSTO en esta racionalización. No hubo disminución de PASOS en esta racionalización. El trámite se encuentra 100% racionalizado. </v>
      </c>
      <c r="K6" s="99" t="str">
        <f>IF(('PLAN Y CRONOGRAMA RACIONALIZACI'!K7-'PLAN Y CRONOGRAMA RACIONALIZACI'!L7)=0,"El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6" s="86"/>
      <c r="M6" s="86"/>
      <c r="N6" s="86"/>
      <c r="O6" s="86"/>
      <c r="P6" s="86"/>
      <c r="Q6" s="86"/>
      <c r="R6" s="86"/>
      <c r="S6" s="86"/>
      <c r="T6" s="86"/>
      <c r="U6" s="86"/>
      <c r="V6" s="86"/>
      <c r="W6" s="86"/>
      <c r="X6" s="86"/>
      <c r="Y6" s="86"/>
      <c r="Z6" s="86"/>
      <c r="AA6" s="86"/>
      <c r="AB6" s="86"/>
      <c r="AC6" s="86"/>
      <c r="AD6" s="86"/>
    </row>
    <row r="7" spans="1:30" ht="89.25" x14ac:dyDescent="0.2">
      <c r="A7" s="120" t="s">
        <v>104</v>
      </c>
      <c r="B7" s="53">
        <v>14</v>
      </c>
      <c r="C7" s="99">
        <v>17</v>
      </c>
      <c r="D7" s="102"/>
      <c r="E7" s="102"/>
      <c r="F7" s="102">
        <f t="shared" si="0"/>
        <v>31</v>
      </c>
      <c r="G7" s="99">
        <f>'PLAN Y CRONOGRAMA RACIONALIZACI'!H5-'PLAN Y CRONOGRAMA RACIONALIZACI'!I5</f>
        <v>0</v>
      </c>
      <c r="H7" s="99">
        <v>0</v>
      </c>
      <c r="I7" s="99">
        <f>'PLAN Y CRONOGRAMA RACIONALIZACI'!K5-'PLAN Y CRONOGRAMA RACIONALIZACI'!L5</f>
        <v>0</v>
      </c>
      <c r="J7" s="99" t="str">
        <f>CONCATENATE("Se han realizado ",F7," solicitudes del trámite de ",A7,". ",(IF(G7&gt;0,(CONCATENATE("El TIEMPO de entrega del resultado del trámite se redujo ",G7," día(s). ")),"No hubo beneficio de TIEMPO en esta racionalización. ")),(IF(H7&gt;0,(CONCATENATE("El COSTO para el usuario se redujo en $",H7," pesos. ")),"No hubo beneficio de COSTO en esta racionalización. ")),(IF(I7&gt;0,(CONCATENATE("La cantidad de pasos del trámite se redujo en ",I7,". ")),"No hubo disminución de PASOS en esta racionalización. ")),IF('PLAN Y CRONOGRAMA RACIONALIZACI'!H14=0,"El trámite se encuentra 100% racionalizado en términos de TIEMPO. "))</f>
        <v xml:space="preserve">Se han realizado 31 solicitudes del trámite de Contenido del programa académico. No hubo beneficio de TIEMPO en esta racionalización. No hubo beneficio de COSTO en esta racionalización. No hubo disminución de PASOS en esta racionalización. El trámite se encuentra 100% racionalizado en términos de TIEMPO. </v>
      </c>
      <c r="K7" s="99" t="str">
        <f>IF(('PLAN Y CRONOGRAMA RACIONALIZACI'!K8-'PLAN Y CRONOGRAMA RACIONALIZACI'!L8)=0,"El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7" s="86"/>
      <c r="M7" s="86"/>
      <c r="N7" s="86"/>
      <c r="O7" s="86"/>
      <c r="P7" s="86"/>
      <c r="Q7" s="86"/>
      <c r="R7" s="86"/>
      <c r="S7" s="86"/>
      <c r="T7" s="86"/>
      <c r="U7" s="86"/>
      <c r="V7" s="86"/>
      <c r="W7" s="86"/>
      <c r="X7" s="86"/>
      <c r="Y7" s="86"/>
      <c r="Z7" s="86"/>
      <c r="AA7" s="86"/>
      <c r="AB7" s="86"/>
      <c r="AC7" s="86"/>
      <c r="AD7" s="86"/>
    </row>
    <row r="8" spans="1:30" ht="89.25" x14ac:dyDescent="0.2">
      <c r="A8" s="120" t="s">
        <v>220</v>
      </c>
      <c r="B8" s="53">
        <v>0</v>
      </c>
      <c r="C8" s="99">
        <v>0</v>
      </c>
      <c r="D8" s="102"/>
      <c r="E8" s="102"/>
      <c r="F8" s="102">
        <f t="shared" si="0"/>
        <v>0</v>
      </c>
      <c r="G8" s="99">
        <f>'PLAN Y CRONOGRAMA RACIONALIZACI'!H17-'PLAN Y CRONOGRAMA RACIONALIZACI'!I17</f>
        <v>0</v>
      </c>
      <c r="H8" s="99">
        <v>0</v>
      </c>
      <c r="I8" s="99">
        <f>'PLAN Y CRONOGRAMA RACIONALIZACI'!K17-'PLAN Y CRONOGRAMA RACIONALIZACI'!L17</f>
        <v>0</v>
      </c>
      <c r="J8" s="99" t="str">
        <f>CONCATENATE("Se han realizado ",F8," solicitudes del trámite de ",A8,". ",(IF(G8&gt;0,(CONCATENATE("El TIEMPO de entrega del resultado del trámite se redujo ",G8," día(s). ")),"No hubo beneficio de TIEMPO en esta racionalización. ")),(IF(H8&gt;0,(CONCATENATE("El COSTO para el usuario se redujo en $",H8," pesos. ")),"No hubo beneficio de COSTO en esta racionalización. ")),(IF(I8&gt;0,(CONCATENATE("La cantidad de pasos del trámite se redujo en ",I8,". ")),"No hubo disminución de PASOS en esta racionalización. ")),IF('PLAN Y CRONOGRAMA RACIONALIZACI'!H15=0,"El trámite se encuentra 100% racionalizado en términos de TIEMPO. ","El trámite se encuentra en proceso de racionalización. "))</f>
        <v xml:space="preserve">Se han realizado 0 solicitudes del trámite de Cursos intersemestrales. No hubo beneficio de TIEMPO en esta racionalización. No hubo beneficio de COSTO en esta racionalización. No hubo disminución de PASOS en esta racionalización. El trámite se encuentra 100% racionalizado en términos de TIEMPO. </v>
      </c>
      <c r="K8" s="99" t="str">
        <f>IF(('PLAN Y CRONOGRAMA RACIONALIZACI'!K9-'PLAN Y CRONOGRAMA RACIONALIZACI'!L9)=0,"El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8" s="86"/>
      <c r="M8" s="86"/>
      <c r="N8" s="86"/>
      <c r="O8" s="86"/>
      <c r="P8" s="86"/>
      <c r="Q8" s="86"/>
      <c r="R8" s="86"/>
      <c r="S8" s="86"/>
      <c r="T8" s="86"/>
      <c r="U8" s="86"/>
      <c r="V8" s="86"/>
      <c r="W8" s="86"/>
      <c r="X8" s="86"/>
      <c r="Y8" s="86"/>
      <c r="Z8" s="86"/>
      <c r="AA8" s="86"/>
      <c r="AB8" s="86"/>
      <c r="AC8" s="86"/>
      <c r="AD8" s="86"/>
    </row>
    <row r="9" spans="1:30" ht="114.75" x14ac:dyDescent="0.2">
      <c r="A9" s="120" t="s">
        <v>147</v>
      </c>
      <c r="B9" s="53">
        <v>263</v>
      </c>
      <c r="C9" s="99">
        <v>257</v>
      </c>
      <c r="D9" s="102"/>
      <c r="E9" s="102"/>
      <c r="F9" s="102">
        <f t="shared" si="0"/>
        <v>520</v>
      </c>
      <c r="G9" s="99">
        <f>'PLAN Y CRONOGRAMA RACIONALIZACI'!H22-'PLAN Y CRONOGRAMA RACIONALIZACI'!I22</f>
        <v>0</v>
      </c>
      <c r="H9" s="99">
        <v>0</v>
      </c>
      <c r="I9" s="99">
        <f>'PLAN Y CRONOGRAMA RACIONALIZACI'!K22-'PLAN Y CRONOGRAMA RACIONALIZACI'!L22</f>
        <v>0</v>
      </c>
      <c r="J9" s="99" t="str">
        <f>CONCATENATE("Se han realizado ",F9," solicitudes del trámite de ",A9,". ",(IF(G9&gt;0,(CONCATENATE("El TIEMPO de entrega del resultado del trámite se redujo ",G9," día(s). ")),"No hubo beneficio de TIEMPO en esta racionalización. ")),(IF(H9&gt;0,(CONCATENATE("El COSTO para el usuario se redujo en $",H9," pesos. ")),"No hubo beneficio de COSTO en esta racionalización. ")),(IF(I9&gt;0,(CONCATENATE("La cantidad de pasos del trámite se redujo en ",I9,". ")),"No hubo disminución de PASOS en esta racionalización. ")),IF('PLAN Y CRONOGRAMA RACIONALIZACI'!H16=0,"El trámite se encuentra 100% racionalizado en términos de TIEMPO. ","El trámite se encuentra en proceso de racionalización. "))</f>
        <v xml:space="preserve">Se han realizado 520 solicitudes del trámite de Devolución y/o compensación de pagos en exceso y pagos de lo no debido por conceptos no tributarios. No hubo beneficio de TIEMPO en esta racionalización. No hubo beneficio de COSTO en esta racionalización. No hubo disminución de PASOS en esta racionalización. El trámite se encuentra 100% racionalizado en términos de TIEMPO. </v>
      </c>
      <c r="K9" s="99" t="str">
        <f>IF(('PLAN Y CRONOGRAMA RACIONALIZACI'!K10-'PLAN Y CRONOGRAMA RACIONALIZACI'!L10)=0,"El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9" s="86"/>
      <c r="M9" s="86"/>
      <c r="N9" s="86"/>
      <c r="O9" s="86"/>
      <c r="P9" s="86"/>
      <c r="Q9" s="86"/>
      <c r="R9" s="86"/>
      <c r="S9" s="86"/>
      <c r="T9" s="86"/>
      <c r="U9" s="86"/>
      <c r="V9" s="86"/>
      <c r="W9" s="86"/>
      <c r="X9" s="86"/>
      <c r="Y9" s="86"/>
      <c r="Z9" s="86"/>
      <c r="AA9" s="86"/>
      <c r="AB9" s="86"/>
      <c r="AC9" s="86"/>
      <c r="AD9" s="86"/>
    </row>
    <row r="10" spans="1:30" ht="102" x14ac:dyDescent="0.2">
      <c r="A10" s="120" t="s">
        <v>108</v>
      </c>
      <c r="B10" s="53">
        <v>5</v>
      </c>
      <c r="C10" s="99">
        <v>5</v>
      </c>
      <c r="D10" s="102"/>
      <c r="E10" s="102"/>
      <c r="F10" s="102">
        <f t="shared" si="0"/>
        <v>10</v>
      </c>
      <c r="G10" s="99">
        <f>'PLAN Y CRONOGRAMA RACIONALIZACI'!H9-'PLAN Y CRONOGRAMA RACIONALIZACI'!I9</f>
        <v>0</v>
      </c>
      <c r="H10" s="99">
        <v>0</v>
      </c>
      <c r="I10" s="99">
        <f>'PLAN Y CRONOGRAMA RACIONALIZACI'!K9-'PLAN Y CRONOGRAMA RACIONALIZACI'!L9</f>
        <v>0</v>
      </c>
      <c r="J10" s="99" t="str">
        <f>CONCATENATE("Se han realizado ",F10," solicitudes del trámite de ",A10,". ",(IF(G10&gt;0,(CONCATENATE("El TIEMPO de entrega del resultado del trámite se redujo ",G10," día(s). ")),"No hubo beneficio de TIEMPO en esta racionalización. ")),(IF(H10&gt;0,(CONCATENATE("El COSTO para el usuario se redujo en $",H10," pesos. ")),"No hubo beneficio de COSTO en esta racionalización. ")),(IF(I10&gt;0,(CONCATENATE("La cantidad de pasos del trámite se redujo en ",I10,". ")),"No hubo disminución de PASOS en esta racionalización. ")),IF('PLAN Y CRONOGRAMA RACIONALIZACI'!H17=0,"El trámite se encuentra 100% racionalizado en términos de TIEMPO. ","El trámite se encuentra en proceso de racionalización. "))</f>
        <v xml:space="preserve">Se han realizado 10 solicitudes del trámite de Duplicaciones de diplomas y actas en instituciones de educación superior. No hubo beneficio de TIEMPO en esta racionalización. No hubo beneficio de COSTO en esta racionalización. No hubo disminución de PASOS en esta racionalización. El trámite se encuentra 100% racionalizado en términos de TIEMPO. </v>
      </c>
      <c r="K10" s="99" t="str">
        <f>IF(('PLAN Y CRONOGRAMA RACIONALIZACI'!K11-'PLAN Y CRONOGRAMA RACIONALIZACI'!L11)=0,"El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0" s="86"/>
      <c r="M10" s="86"/>
      <c r="N10" s="86"/>
      <c r="O10" s="86"/>
      <c r="P10" s="86"/>
      <c r="Q10" s="86"/>
      <c r="R10" s="86"/>
      <c r="S10" s="86"/>
      <c r="T10" s="86"/>
      <c r="U10" s="86"/>
      <c r="V10" s="86"/>
      <c r="W10" s="86"/>
      <c r="X10" s="86"/>
      <c r="Y10" s="86"/>
      <c r="Z10" s="86"/>
      <c r="AA10" s="86"/>
      <c r="AB10" s="86"/>
      <c r="AC10" s="86"/>
      <c r="AD10" s="86"/>
    </row>
    <row r="11" spans="1:30" ht="76.5" x14ac:dyDescent="0.2">
      <c r="A11" s="120" t="s">
        <v>123</v>
      </c>
      <c r="B11" s="53">
        <v>22</v>
      </c>
      <c r="C11" s="99">
        <v>223</v>
      </c>
      <c r="D11" s="102"/>
      <c r="E11" s="102"/>
      <c r="F11" s="102">
        <f t="shared" si="0"/>
        <v>245</v>
      </c>
      <c r="G11" s="99">
        <f>'PLAN Y CRONOGRAMA RACIONALIZACI'!H11-'PLAN Y CRONOGRAMA RACIONALIZACI'!I11</f>
        <v>0</v>
      </c>
      <c r="H11" s="99">
        <v>0</v>
      </c>
      <c r="I11" s="99">
        <f>'PLAN Y CRONOGRAMA RACIONALIZACI'!K11-'PLAN Y CRONOGRAMA RACIONALIZACI'!L11</f>
        <v>0</v>
      </c>
      <c r="J11" s="99" t="str">
        <f>CONCATENATE("Se han realizado ",F11," solicitudes del trámite de ",A11,". ",(IF(G11&gt;0,(CONCATENATE("El TIEMPO de entrega del resultado del trámite se redujo ",G11," día(s). ")),"No hubo beneficio de TIEMPO en esta racionalización. ")),(IF(H11&gt;0,(CONCATENATE("El COSTO para el usuario se redujo en $",H11," pesos. ")),"No hubo beneficio de COSTO en esta racionalización. ")),(IF(I11&gt;0,(CONCATENATE("La cantidad de pasos del trámite se redujo en ",I11,". ")),"No hubo disminución de PASOS en esta racionalización. ")),IF('PLAN Y CRONOGRAMA RACIONALIZACI'!H18=0,"El trámite se encuentra 100% racionalizado en términos de TIEMPO. ",""))</f>
        <v xml:space="preserve">Se han realizado 245 solicitudes del trámite de Grado de pregrado y posgrado. No hubo beneficio de TIEMPO en esta racionalización. No hubo beneficio de COSTO en esta racionalización. No hubo disminución de PASOS en esta racionalización. </v>
      </c>
      <c r="K11" s="99" t="str">
        <f>IF(('PLAN Y CRONOGRAMA RACIONALIZACI'!K12-'PLAN Y CRONOGRAMA RACIONALIZACI'!L12)=0,"El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1" s="86"/>
      <c r="M11" s="86"/>
      <c r="N11" s="86"/>
      <c r="O11" s="86"/>
      <c r="P11" s="86"/>
      <c r="Q11" s="86"/>
      <c r="R11" s="86"/>
      <c r="S11" s="86"/>
      <c r="T11" s="86"/>
      <c r="U11" s="86"/>
      <c r="V11" s="86"/>
      <c r="W11" s="86"/>
      <c r="X11" s="86"/>
      <c r="Y11" s="86"/>
      <c r="Z11" s="86"/>
      <c r="AA11" s="86"/>
      <c r="AB11" s="86"/>
      <c r="AC11" s="86"/>
      <c r="AD11" s="86"/>
    </row>
    <row r="12" spans="1:30" ht="102" x14ac:dyDescent="0.2">
      <c r="A12" s="121" t="s">
        <v>143</v>
      </c>
      <c r="B12" s="53">
        <v>55</v>
      </c>
      <c r="C12" s="99">
        <v>39</v>
      </c>
      <c r="D12" s="102"/>
      <c r="E12" s="102"/>
      <c r="F12" s="102">
        <f t="shared" si="0"/>
        <v>94</v>
      </c>
      <c r="G12" s="99">
        <f>'PLAN Y CRONOGRAMA RACIONALIZACI'!H19-'PLAN Y CRONOGRAMA RACIONALIZACI'!I19</f>
        <v>0</v>
      </c>
      <c r="H12" s="99">
        <v>0</v>
      </c>
      <c r="I12" s="99">
        <f>'PLAN Y CRONOGRAMA RACIONALIZACI'!K19-'PLAN Y CRONOGRAMA RACIONALIZACI'!L19</f>
        <v>0</v>
      </c>
      <c r="J12" s="99" t="str">
        <f>CONCATENATE("Se han realizado ",F12," solicitudes del trámite de ",A12,". ",(IF(G12&gt;0,(CONCATENATE("El TIEMPO de entrega del resultado del trámite se redujo ",G12," día(s). ")),"No hubo beneficio de TIEMPO en esta racionalización. ")),(IF(H12&gt;0,(CONCATENATE("El COSTO para el usuario se redujo en $",H12," pesos. ")),"No hubo beneficio de COSTO en esta racionalización. ")),(IF(I12&gt;0,(CONCATENATE("La cantidad de pasos del trámite se redujo en ",I12,". ")),"No hubo disminución de PASOS en esta racionalización. ")),IF('PLAN Y CRONOGRAMA RACIONALIZACI'!H19=0,"El trámite se encuentra 100% racionalizado en términos de TIEMPO. ","El trámite se encuentra en proceso de racionalización. "))</f>
        <v xml:space="preserve">Se han realizado 94 solicitudes del trámite de Inscripción aspirantes a programas de posgrados. No hubo beneficio de TIEMPO en esta racionalización. No hubo beneficio de COSTO en esta racionalización. No hubo disminución de PASOS en esta racionalización. El trámite se encuentra 100% racionalizado en términos de TIEMPO. </v>
      </c>
      <c r="K12" s="99" t="str">
        <f>IF(('PLAN Y CRONOGRAMA RACIONALIZACI'!K13-'PLAN Y CRONOGRAMA RACIONALIZACI'!L13)=0,"El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2" s="86"/>
      <c r="M12" s="86"/>
      <c r="N12" s="86"/>
      <c r="O12" s="86"/>
      <c r="P12" s="86"/>
      <c r="Q12" s="86"/>
      <c r="R12" s="86"/>
      <c r="S12" s="86"/>
      <c r="T12" s="86"/>
      <c r="U12" s="86"/>
      <c r="V12" s="86"/>
      <c r="W12" s="86"/>
      <c r="X12" s="86"/>
      <c r="Y12" s="86"/>
      <c r="Z12" s="86"/>
      <c r="AA12" s="86"/>
      <c r="AB12" s="86"/>
      <c r="AC12" s="86"/>
      <c r="AD12" s="86"/>
    </row>
    <row r="13" spans="1:30" ht="102" x14ac:dyDescent="0.2">
      <c r="A13" s="120" t="s">
        <v>145</v>
      </c>
      <c r="B13" s="53">
        <v>485</v>
      </c>
      <c r="C13" s="99">
        <v>1155</v>
      </c>
      <c r="D13" s="102"/>
      <c r="E13" s="102"/>
      <c r="F13" s="102">
        <f t="shared" si="0"/>
        <v>1640</v>
      </c>
      <c r="G13" s="99">
        <f>'PLAN Y CRONOGRAMA RACIONALIZACI'!H20-'PLAN Y CRONOGRAMA RACIONALIZACI'!I20</f>
        <v>0</v>
      </c>
      <c r="H13" s="99">
        <v>0</v>
      </c>
      <c r="I13" s="99">
        <f>'PLAN Y CRONOGRAMA RACIONALIZACI'!K20-'PLAN Y CRONOGRAMA RACIONALIZACI'!L20</f>
        <v>0</v>
      </c>
      <c r="J13" s="99" t="str">
        <f>CONCATENATE("Se han realizado ",F13," solicitudes del trámite de ",A13,". ",(IF(G13&gt;0,(CONCATENATE("El TIEMPO de entrega del resultado del trámite se redujo ",G13," día(s). ")),"No hubo beneficio de TIEMPO en esta racionalización. ")),(IF(H13&gt;0,(CONCATENATE("El COSTO para el usuario se redujo en $",H13," pesos. ")),"No hubo beneficio de COSTO en esta racionalización. ")),(IF(I13&gt;0,(CONCATENATE("La cantidad de pasos del trámite se redujo en ",I13,". ")),"No hubo disminución de PASOS en esta racionalización. ")),IF('PLAN Y CRONOGRAMA RACIONALIZACI'!H20=0,"El trámite se encuentra 100% racionalizado en términos de TIEMPO. ","El trámite se encuentra en proceso de racionalización. "))</f>
        <v xml:space="preserve">Se han realizado 1640 solicitudes del trámite de Inscripción aspirantes a programas de pregrados. No hubo beneficio de TIEMPO en esta racionalización. No hubo beneficio de COSTO en esta racionalización. No hubo disminución de PASOS en esta racionalización. El trámite se encuentra 100% racionalizado en términos de TIEMPO. </v>
      </c>
      <c r="K13" s="99" t="str">
        <f>IF(('PLAN Y CRONOGRAMA RACIONALIZACI'!K14-'PLAN Y CRONOGRAMA RACIONALIZACI'!L14)=0,"El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3" s="86"/>
      <c r="M13" s="86"/>
      <c r="N13" s="86"/>
      <c r="O13" s="86"/>
      <c r="P13" s="86"/>
      <c r="Q13" s="86"/>
      <c r="R13" s="86"/>
      <c r="S13" s="86"/>
      <c r="T13" s="86"/>
      <c r="U13" s="86"/>
      <c r="V13" s="86"/>
      <c r="W13" s="86"/>
      <c r="X13" s="86"/>
      <c r="Y13" s="86"/>
      <c r="Z13" s="86"/>
      <c r="AA13" s="86"/>
      <c r="AB13" s="86"/>
      <c r="AC13" s="86"/>
      <c r="AD13" s="86"/>
    </row>
    <row r="14" spans="1:30" ht="76.5" x14ac:dyDescent="0.2">
      <c r="A14" s="120" t="s">
        <v>112</v>
      </c>
      <c r="B14" s="53">
        <v>588</v>
      </c>
      <c r="C14" s="99">
        <v>2314</v>
      </c>
      <c r="D14" s="102"/>
      <c r="E14" s="102"/>
      <c r="F14" s="102">
        <f t="shared" si="0"/>
        <v>2902</v>
      </c>
      <c r="G14" s="99">
        <f>'PLAN Y CRONOGRAMA RACIONALIZACI'!H6-'PLAN Y CRONOGRAMA RACIONALIZACI'!I6</f>
        <v>0</v>
      </c>
      <c r="H14" s="99">
        <v>0</v>
      </c>
      <c r="I14" s="99">
        <f>'PLAN Y CRONOGRAMA RACIONALIZACI'!K6-'PLAN Y CRONOGRAMA RACIONALIZACI'!L6</f>
        <v>0</v>
      </c>
      <c r="J14" s="99" t="str">
        <f>CONCATENATE("Se han realizado ",F14," solicitudes del trámite de ",A14,". ",(IF(G14&gt;0,(CONCATENATE("El TIEMPO de entrega del resultado del trámite se redujo ",G14," día(s). ")),"No hubo beneficio de TIEMPO en esta racionalización. ")),(IF(H14&gt;0,(CONCATENATE("El COSTO para el usuario se redujo en $",H14," pesos. ")),"No hubo beneficio de COSTO en esta racionalización. ")),(IF(I14&gt;0,(CONCATENATE("La cantidad de pasos del trámite se redujo en ",I14,". ")),"No hubo disminución de PASOS en esta racionalización. ")),IF('PLAN Y CRONOGRAMA RACIONALIZACI'!H21=0,"El trámite se encuentra 100% racionalizado en términos de TIEMPO. ",""))</f>
        <v xml:space="preserve">Se han realizado 2902 solicitudes del trámite de Inscripción y matrícula a programas de trabajo y desarrollo humano. No hubo beneficio de TIEMPO en esta racionalización. No hubo beneficio de COSTO en esta racionalización. No hubo disminución de PASOS en esta racionalización. </v>
      </c>
      <c r="K14" s="99" t="str">
        <f>IF(('PLAN Y CRONOGRAMA RACIONALIZACI'!K15-'PLAN Y CRONOGRAMA RACIONALIZACI'!L15)=0,"El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4" s="86"/>
      <c r="M14" s="86"/>
      <c r="N14" s="86"/>
      <c r="O14" s="86"/>
      <c r="P14" s="86"/>
      <c r="Q14" s="86"/>
      <c r="R14" s="86"/>
      <c r="S14" s="86"/>
      <c r="T14" s="86"/>
      <c r="U14" s="86"/>
      <c r="V14" s="86"/>
      <c r="W14" s="86"/>
      <c r="X14" s="86"/>
      <c r="Y14" s="86"/>
      <c r="Z14" s="86"/>
      <c r="AA14" s="86"/>
      <c r="AB14" s="86"/>
      <c r="AC14" s="86"/>
      <c r="AD14" s="86"/>
    </row>
    <row r="15" spans="1:30" ht="102" x14ac:dyDescent="0.2">
      <c r="A15" s="120" t="s">
        <v>139</v>
      </c>
      <c r="B15" s="53">
        <v>44</v>
      </c>
      <c r="C15" s="99">
        <v>0</v>
      </c>
      <c r="D15" s="102"/>
      <c r="E15" s="102"/>
      <c r="F15" s="102">
        <f t="shared" si="0"/>
        <v>44</v>
      </c>
      <c r="G15" s="99">
        <f>'PLAN Y CRONOGRAMA RACIONALIZACI'!H21-'PLAN Y CRONOGRAMA RACIONALIZACI'!I21</f>
        <v>0</v>
      </c>
      <c r="H15" s="99">
        <v>0</v>
      </c>
      <c r="I15" s="99">
        <f>'PLAN Y CRONOGRAMA RACIONALIZACI'!K21-'PLAN Y CRONOGRAMA RACIONALIZACI'!L21</f>
        <v>0</v>
      </c>
      <c r="J15" s="99" t="str">
        <f>CONCATENATE("Se han realizado ",F15," solicitudes del trámite de ",A15,". ",(IF(G15&gt;0,(CONCATENATE("El TIEMPO de entrega del resultado del trámite se redujo ",G15," día(s). ")),"No hubo beneficio de TIEMPO en esta racionalización. ")),(IF(H15&gt;0,(CONCATENATE("El COSTO para el usuario se redujo en $",H15," pesos. ")),"No hubo beneficio de COSTO en esta racionalización. ")),(IF(I15&gt;0,(CONCATENATE("La cantidad de pasos del trámite se redujo en ",I15,". ")),"No hubo disminución de PASOS en esta racionalización. ")),IF('PLAN Y CRONOGRAMA RACIONALIZACI'!H22=0,"El trámite se encuentra 100% racionalizado en términos de TIEMPO. ","El trámite se encuentra en proceso de racionalización. "))</f>
        <v xml:space="preserve">Se han realizado 44 solicitudes del trámite de Matrícula aspirantes admitidos a programas de posgrado. No hubo beneficio de TIEMPO en esta racionalización. No hubo beneficio de COSTO en esta racionalización. No hubo disminución de PASOS en esta racionalización. El trámite se encuentra 100% racionalizado en términos de TIEMPO. </v>
      </c>
      <c r="K15" s="99" t="str">
        <f>IF(('PLAN Y CRONOGRAMA RACIONALIZACI'!K16-'PLAN Y CRONOGRAMA RACIONALIZACI'!L16)=0,"El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5" s="86"/>
      <c r="M15" s="86"/>
      <c r="N15" s="86"/>
      <c r="O15" s="86"/>
      <c r="P15" s="86"/>
      <c r="Q15" s="86"/>
      <c r="R15" s="86"/>
      <c r="S15" s="86"/>
      <c r="T15" s="86"/>
      <c r="U15" s="86"/>
      <c r="V15" s="86"/>
      <c r="W15" s="86"/>
      <c r="X15" s="86"/>
      <c r="Y15" s="86"/>
      <c r="Z15" s="86"/>
      <c r="AA15" s="86"/>
      <c r="AB15" s="86"/>
      <c r="AC15" s="86"/>
      <c r="AD15" s="86"/>
    </row>
    <row r="16" spans="1:30" ht="89.25" x14ac:dyDescent="0.2">
      <c r="A16" s="120" t="s">
        <v>125</v>
      </c>
      <c r="B16" s="53">
        <v>244</v>
      </c>
      <c r="C16" s="99">
        <v>0</v>
      </c>
      <c r="D16" s="102"/>
      <c r="E16" s="102"/>
      <c r="F16" s="102">
        <f t="shared" si="0"/>
        <v>244</v>
      </c>
      <c r="G16" s="99">
        <f>'PLAN Y CRONOGRAMA RACIONALIZACI'!H12-'PLAN Y CRONOGRAMA RACIONALIZACI'!I12</f>
        <v>0</v>
      </c>
      <c r="H16" s="99">
        <v>0</v>
      </c>
      <c r="I16" s="99">
        <f>'PLAN Y CRONOGRAMA RACIONALIZACI'!K12-'PLAN Y CRONOGRAMA RACIONALIZACI'!L12</f>
        <v>0</v>
      </c>
      <c r="J16" s="99" t="str">
        <f>CONCATENATE("Se han realizado ",F16," solicitudes del trámite de ",A16,". ",(IF(G16&gt;0,(CONCATENATE("El TIEMPO de entrega del resultado del trámite se redujo ",G16," día(s). ")),"No hubo beneficio de TIEMPO en esta racionalización. ")),(IF(H16&gt;0,(CONCATENATE("El COSTO para el usuario se redujo en $",H16," pesos. ")),"No hubo beneficio de COSTO en esta racionalización. ")),(IF(I16&gt;0,(CONCATENATE("La cantidad de pasos del trámite se redujo en ",I16,". ")),"No hubo disminución de PASOS en esta racionalización. ")),IF('PLAN Y CRONOGRAMA RACIONALIZACI'!H23=0,"El trámite se encuentra 100% racionalizado en términos de TIEMPO. ","El trámite se encuentra racionalizado. "))</f>
        <v xml:space="preserve">Se han realizado 244 solicitudes del trámite de Matrícula aspirantes admitidos a programas de pregrado. No hubo beneficio de TIEMPO en esta racionalización. No hubo beneficio de COSTO en esta racionalización. No hubo disminución de PASOS en esta racionalización. El trámite se encuentra racionalizado. </v>
      </c>
      <c r="K16" s="99" t="str">
        <f>IF(('PLAN Y CRONOGRAMA RACIONALIZACI'!K17-'PLAN Y CRONOGRAMA RACIONALIZACI'!L17)=0,"El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6" s="86"/>
      <c r="M16" s="86"/>
      <c r="N16" s="86"/>
      <c r="O16" s="86"/>
      <c r="P16" s="86"/>
      <c r="Q16" s="86"/>
      <c r="R16" s="86"/>
      <c r="S16" s="86"/>
      <c r="T16" s="86"/>
      <c r="U16" s="86"/>
      <c r="V16" s="86"/>
      <c r="W16" s="86"/>
      <c r="X16" s="86"/>
      <c r="Y16" s="86"/>
      <c r="Z16" s="86"/>
      <c r="AA16" s="86"/>
      <c r="AB16" s="86"/>
      <c r="AC16" s="86"/>
      <c r="AD16" s="86"/>
    </row>
    <row r="17" spans="1:30" ht="89.25" x14ac:dyDescent="0.2">
      <c r="A17" s="120" t="s">
        <v>116</v>
      </c>
      <c r="B17" s="53">
        <v>26</v>
      </c>
      <c r="C17" s="99">
        <v>152</v>
      </c>
      <c r="D17" s="102"/>
      <c r="E17" s="102"/>
      <c r="F17" s="102">
        <f t="shared" si="0"/>
        <v>178</v>
      </c>
      <c r="G17" s="99">
        <f>'PLAN Y CRONOGRAMA RACIONALIZACI'!H8-'PLAN Y CRONOGRAMA RACIONALIZACI'!I8</f>
        <v>0</v>
      </c>
      <c r="H17" s="99">
        <v>0</v>
      </c>
      <c r="I17" s="99">
        <f>'PLAN Y CRONOGRAMA RACIONALIZACI'!K8-'PLAN Y CRONOGRAMA RACIONALIZACI'!L8</f>
        <v>0</v>
      </c>
      <c r="J17" s="99" t="str">
        <f>CONCATENATE("Se han realizado ",F17," solicitudes del trámite de ",A17,". ",(IF(G17&gt;0,(CONCATENATE("El TIEMPO de entrega del resultado del trámite se redujo ",G17," día(s). ")),"No hubo beneficio de TIEMPO en esta racionalización. ")),(IF(H17&gt;0,(CONCATENATE("El COSTO para el usuario se redujo en $",H17," pesos. ")),"No hubo beneficio de COSTO en esta racionalización. ")),(IF(I17&gt;0,(CONCATENATE("La cantidad de pasos del trámite se redujo en ",I17,". ")),"No hubo disminución de PASOS en esta racionalización. ")),IF('PLAN Y CRONOGRAMA RACIONALIZACI'!H24=0,"El trámite se encuentra 100% racionalizado en términos de TIEMPO. ","El trámite se encuentra en proceso de racionalización. "))</f>
        <v xml:space="preserve">Se han realizado 178 solicitudes del trámite de Movilidad académica. No hubo beneficio de TIEMPO en esta racionalización. No hubo beneficio de COSTO en esta racionalización. No hubo disminución de PASOS en esta racionalización. El trámite se encuentra 100% racionalizado en términos de TIEMPO. </v>
      </c>
      <c r="K17" s="99" t="str">
        <f>IF(('PLAN Y CRONOGRAMA RACIONALIZACI'!K18-'PLAN Y CRONOGRAMA RACIONALIZACI'!L18)=0,"El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7" s="86"/>
      <c r="M17" s="86"/>
      <c r="N17" s="86"/>
      <c r="O17" s="86"/>
      <c r="P17" s="86"/>
      <c r="Q17" s="86"/>
      <c r="R17" s="86"/>
      <c r="S17" s="86"/>
      <c r="T17" s="86"/>
      <c r="U17" s="86"/>
      <c r="V17" s="86"/>
      <c r="W17" s="86"/>
      <c r="X17" s="86"/>
      <c r="Y17" s="86"/>
      <c r="Z17" s="86"/>
      <c r="AA17" s="86"/>
      <c r="AB17" s="86"/>
      <c r="AC17" s="86"/>
      <c r="AD17" s="86"/>
    </row>
    <row r="18" spans="1:30" ht="106.5" customHeight="1" x14ac:dyDescent="0.2">
      <c r="A18" s="120" t="s">
        <v>149</v>
      </c>
      <c r="B18" s="53">
        <v>0</v>
      </c>
      <c r="C18" s="99">
        <v>2</v>
      </c>
      <c r="D18" s="102"/>
      <c r="E18" s="102"/>
      <c r="F18" s="102">
        <f t="shared" si="0"/>
        <v>2</v>
      </c>
      <c r="G18" s="99">
        <f>'PLAN Y CRONOGRAMA RACIONALIZACI'!H23-'PLAN Y CRONOGRAMA RACIONALIZACI'!I23</f>
        <v>0</v>
      </c>
      <c r="H18" s="99">
        <v>0</v>
      </c>
      <c r="I18" s="99">
        <f>'PLAN Y CRONOGRAMA RACIONALIZACI'!K23-'PLAN Y CRONOGRAMA RACIONALIZACI'!L23</f>
        <v>0</v>
      </c>
      <c r="J18" s="99" t="str">
        <f>CONCATENATE("Se han realizado ",F18," solicitudes del trámite de ",A18,". ",(IF(G18&gt;0,(CONCATENATE("El TIEMPO de entrega del resultado del trámite se redujo ",G18," día(s). ")),"No hubo beneficio de TIEMPO en esta racionalización. ")),(IF(H18&gt;0,(CONCATENATE("El COSTO para el usuario se redujo en $",H18," pesos. ")),"No hubo beneficio de COSTO en esta racionalización. ")),(IF(I18&gt;0,(CONCATENATE("La cantidad de pasos del trámite se redujo en ",I18,". ")),"No hubo disminución de PASOS en esta racionalización. ")),IF('PLAN Y CRONOGRAMA RACIONALIZACI'!H25=0,"El trámite se encuentra 100% racionalizado en términos de TIEMPO. ","El trámite se encuentra en proceso de racionalización. "))</f>
        <v xml:space="preserve">Se han realizado 2 solicitudes del trámite de Préstamo bibliotecario. No hubo beneficio de TIEMPO en esta racionalización. No hubo beneficio de COSTO en esta racionalización. No hubo disminución de PASOS en esta racionalización. El trámite se encuentra 100% racionalizado en términos de TIEMPO. </v>
      </c>
      <c r="K18" s="99" t="str">
        <f>IF(('PLAN Y CRONOGRAMA RACIONALIZACI'!K19-'PLAN Y CRONOGRAMA RACIONALIZACI'!L19)=0,"El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8" s="86"/>
      <c r="M18" s="86"/>
      <c r="N18" s="86"/>
      <c r="O18" s="86"/>
      <c r="P18" s="86"/>
      <c r="Q18" s="86"/>
      <c r="R18" s="86"/>
      <c r="S18" s="86"/>
      <c r="T18" s="86"/>
      <c r="U18" s="86"/>
      <c r="V18" s="86"/>
      <c r="W18" s="86"/>
      <c r="X18" s="86"/>
      <c r="Y18" s="86"/>
      <c r="Z18" s="86"/>
      <c r="AA18" s="86"/>
      <c r="AB18" s="86"/>
      <c r="AC18" s="86"/>
      <c r="AD18" s="86"/>
    </row>
    <row r="19" spans="1:30" ht="89.25" x14ac:dyDescent="0.2">
      <c r="A19" s="120" t="s">
        <v>119</v>
      </c>
      <c r="B19" s="53">
        <v>12956</v>
      </c>
      <c r="C19" s="99">
        <v>29519</v>
      </c>
      <c r="D19" s="102"/>
      <c r="E19" s="102"/>
      <c r="F19" s="102">
        <f t="shared" si="0"/>
        <v>42475</v>
      </c>
      <c r="G19" s="99">
        <f>'PLAN Y CRONOGRAMA RACIONALIZACI'!H13-'PLAN Y CRONOGRAMA RACIONALIZACI'!I13</f>
        <v>0</v>
      </c>
      <c r="H19" s="99">
        <v>0</v>
      </c>
      <c r="I19" s="99">
        <f>'PLAN Y CRONOGRAMA RACIONALIZACI'!K13-'PLAN Y CRONOGRAMA RACIONALIZACI'!L13</f>
        <v>0</v>
      </c>
      <c r="J19" s="99" t="str">
        <f>CONCATENATE("Se han realizado ",F19," solicitudes del trámite de ",A19,". ",(IF(G19&gt;0,(CONCATENATE("El TIEMPO de entrega del resultado del trámite se redujo ",G19," día(s). ")),"No hubo beneficio de TIEMPO en esta racionalización. ")),(IF(H19&gt;0,(CONCATENATE("El COSTO para el usuario se redujo en $",H19," pesos. ")),"No hubo beneficio de COSTO en esta racionalización. ")),(IF(I19&gt;0,(CONCATENATE("La cantidad de pasos del trámite se redujo en ",I19,". ")),"No hubo disminución de PASOS en esta racionalización. ")),IF('PLAN Y CRONOGRAMA RACIONALIZACI'!H26=0,"El trámite se encuentra 100% racionalizado en términos de TIEMPO. ","El trámite se encuentra en proceso de racionalización. "))</f>
        <v xml:space="preserve">Se han realizado 42475 solicitudes del trámite de Registro de asignaturas. No hubo beneficio de TIEMPO en esta racionalización. No hubo beneficio de COSTO en esta racionalización. No hubo disminución de PASOS en esta racionalización. El trámite se encuentra 100% racionalizado en términos de TIEMPO. </v>
      </c>
      <c r="K19" s="99" t="str">
        <f>IF(('PLAN Y CRONOGRAMA RACIONALIZACI'!K20-'PLAN Y CRONOGRAMA RACIONALIZACI'!L20)=0,"El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9" s="86"/>
      <c r="M19" s="86"/>
      <c r="N19" s="86"/>
      <c r="O19" s="86"/>
      <c r="P19" s="86"/>
      <c r="Q19" s="86"/>
      <c r="R19" s="86"/>
      <c r="S19" s="86"/>
      <c r="T19" s="86"/>
      <c r="U19" s="86"/>
      <c r="V19" s="86"/>
      <c r="W19" s="86"/>
      <c r="X19" s="86"/>
      <c r="Y19" s="86"/>
      <c r="Z19" s="86"/>
      <c r="AA19" s="86"/>
      <c r="AB19" s="86"/>
      <c r="AC19" s="86"/>
      <c r="AD19" s="86"/>
    </row>
    <row r="20" spans="1:30" ht="89.25" x14ac:dyDescent="0.2">
      <c r="A20" s="120" t="s">
        <v>127</v>
      </c>
      <c r="B20" s="53">
        <v>93</v>
      </c>
      <c r="C20" s="99">
        <v>234</v>
      </c>
      <c r="D20" s="102"/>
      <c r="E20" s="102"/>
      <c r="F20" s="102">
        <f t="shared" si="0"/>
        <v>327</v>
      </c>
      <c r="G20" s="99">
        <f>'PLAN Y CRONOGRAMA RACIONALIZACI'!H7-'PLAN Y CRONOGRAMA RACIONALIZACI'!I7</f>
        <v>0</v>
      </c>
      <c r="H20" s="99">
        <v>0</v>
      </c>
      <c r="I20" s="99">
        <f>'PLAN Y CRONOGRAMA RACIONALIZACI'!K7-'PLAN Y CRONOGRAMA RACIONALIZACI'!L7</f>
        <v>0</v>
      </c>
      <c r="J20" s="99" t="str">
        <f>CONCATENATE("Se han realizado ",F20," solicitudes del trámite de ",A20,". ",(IF(G20&gt;0,(CONCATENATE("El TIEMPO de entrega del resultado del trámite se redujo ",G20," día(s). ")),"No hubo beneficio de TIEMPO en esta racionalización. ")),(IF(H20&gt;0,(CONCATENATE("El COSTO para el usuario se redujo en $",H20," pesos. ")),"No hubo beneficio de COSTO en esta racionalización. ")),(IF(I20&gt;0,(CONCATENATE("La cantidad de pasos del trámite se redujo en ",I20,". ")),"No hubo disminución de PASOS en esta racionalización. ")),IF('PLAN Y CRONOGRAMA RACIONALIZACI'!H27=0,"El trámite se encuentra 100% racionalizado en términos de TIEMPO. ","El trámite se encuentra en proceso de racionalización. "))</f>
        <v xml:space="preserve">Se han realizado 327 solicitudes del trámite de Reingreso/reintegro a un programa académico. No hubo beneficio de TIEMPO en esta racionalización. No hubo beneficio de COSTO en esta racionalización. No hubo disminución de PASOS en esta racionalización. El trámite se encuentra 100% racionalizado en términos de TIEMPO. </v>
      </c>
      <c r="K20" s="99" t="str">
        <f>IF(('PLAN Y CRONOGRAMA RACIONALIZACI'!K21-'PLAN Y CRONOGRAMA RACIONALIZACI'!L21)=0,"El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0" s="86"/>
      <c r="M20" s="86"/>
      <c r="N20" s="86"/>
      <c r="O20" s="86"/>
      <c r="P20" s="86"/>
      <c r="Q20" s="86"/>
      <c r="R20" s="86"/>
      <c r="S20" s="86"/>
      <c r="T20" s="86"/>
      <c r="U20" s="86"/>
      <c r="V20" s="86"/>
      <c r="W20" s="86"/>
      <c r="X20" s="86"/>
      <c r="Y20" s="86"/>
      <c r="Z20" s="86"/>
      <c r="AA20" s="86"/>
      <c r="AB20" s="86"/>
      <c r="AC20" s="86"/>
      <c r="AD20" s="86"/>
    </row>
    <row r="21" spans="1:30" ht="101.25" customHeight="1" x14ac:dyDescent="0.2">
      <c r="A21" s="120" t="s">
        <v>135</v>
      </c>
      <c r="B21" s="53">
        <v>401</v>
      </c>
      <c r="C21" s="99">
        <v>3737</v>
      </c>
      <c r="D21" s="102"/>
      <c r="E21" s="102"/>
      <c r="F21" s="102">
        <f t="shared" si="0"/>
        <v>4138</v>
      </c>
      <c r="G21" s="99">
        <f>'PLAN Y CRONOGRAMA RACIONALIZACI'!H18-'PLAN Y CRONOGRAMA RACIONALIZACI'!I18</f>
        <v>0</v>
      </c>
      <c r="H21" s="99">
        <v>0</v>
      </c>
      <c r="I21" s="99">
        <f>'PLAN Y CRONOGRAMA RACIONALIZACI'!K18-'PLAN Y CRONOGRAMA RACIONALIZACI'!L18</f>
        <v>0</v>
      </c>
      <c r="J21" s="99" t="str">
        <f>CONCATENATE("Se han realizado ",F21," solicitudes del trámite de ",A21,". ",(IF(G21&gt;0,(CONCATENATE("El TIEMPO de entrega del resultado del trámite se redujo ",G21," día(s). ")),"No hubo beneficio de TIEMPO en esta racionalización. ")),(IF(H21&gt;0,(CONCATENATE("El COSTO para el usuario se redujo en $",H21," pesos. ")),"No hubo beneficio de COSTO en esta racionalización. ")),(IF(I21&gt;0,(CONCATENATE("La cantidad de pasos del trámite se redujo en ",I21,". ")),"No hubo disminución de PASOS en esta racionalización. ")),IF('PLAN Y CRONOGRAMA RACIONALIZACI'!H28=0,"El trámite se encuentra 100% racionalizado en términos de TIEMPO. ","El trámite se encuentra en proceso de racionalización. "))</f>
        <v xml:space="preserve">Se han realizado 4138 solicitudes del trámite de Renovación de matrícula de estudiantes. No hubo beneficio de TIEMPO en esta racionalización. No hubo beneficio de COSTO en esta racionalización. No hubo disminución de PASOS en esta racionalización. El trámite se encuentra 100% racionalizado en términos de TIEMPO. </v>
      </c>
      <c r="K21" s="99" t="str">
        <f>IF(('PLAN Y CRONOGRAMA RACIONALIZACI'!K22-'PLAN Y CRONOGRAMA RACIONALIZACI'!L22)=0,"El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1" s="86"/>
      <c r="M21" s="86"/>
      <c r="N21" s="86"/>
      <c r="O21" s="86"/>
      <c r="P21" s="86"/>
      <c r="Q21" s="86"/>
      <c r="R21" s="86"/>
      <c r="S21" s="86"/>
      <c r="T21" s="86"/>
      <c r="U21" s="86"/>
      <c r="V21" s="86"/>
      <c r="W21" s="86"/>
      <c r="X21" s="86"/>
      <c r="Y21" s="86"/>
      <c r="Z21" s="86"/>
      <c r="AA21" s="86"/>
      <c r="AB21" s="86"/>
      <c r="AC21" s="86"/>
      <c r="AD21" s="86"/>
    </row>
    <row r="22" spans="1:30" ht="100.5" customHeight="1" x14ac:dyDescent="0.2">
      <c r="A22" s="120" t="s">
        <v>254</v>
      </c>
      <c r="B22" s="53">
        <v>23</v>
      </c>
      <c r="C22" s="99">
        <v>112</v>
      </c>
      <c r="D22" s="102"/>
      <c r="E22" s="102"/>
      <c r="F22" s="102">
        <f t="shared" si="0"/>
        <v>135</v>
      </c>
      <c r="G22" s="99">
        <f>'PLAN Y CRONOGRAMA RACIONALIZACI'!H16-'PLAN Y CRONOGRAMA RACIONALIZACI'!I16</f>
        <v>0</v>
      </c>
      <c r="H22" s="99">
        <v>0</v>
      </c>
      <c r="I22" s="99">
        <f>'PLAN Y CRONOGRAMA RACIONALIZACI'!K16-'PLAN Y CRONOGRAMA RACIONALIZACI'!L16</f>
        <v>0</v>
      </c>
      <c r="J22" s="99" t="str">
        <f>CONCATENATE("Se han realizado ",F22," solicitudes del trámite de ",A22,". ",(IF(G22&gt;0,(CONCATENATE("El TIEMPO de entrega del resultado del trámite se redujo ",G22," día(s). ")),"No hubo beneficio de TIEMPO en esta racionalización. ")),(IF(H22&gt;0,(CONCATENATE("El COSTO para el usuario se redujo en $",H22," pesos. ")),"No hubo beneficio de COSTO en esta racionalización. ")),(IF(I22&gt;0,(CONCATENATE("La cantidad de pasos del trámite se redujo en ",I22,". ")),"No hubo disminución de PASOS en esta racionalización. ")),IF('PLAN Y CRONOGRAMA RACIONALIZACI'!H29=0,"El trámite se encuentra 100% racionalizado en términos de TIEMPO. ","El trámite se encuentra en proceso de racionalización. "))</f>
        <v xml:space="preserve">Se han realizado 135 solicitudes del trámite de Transferecia de estudiantes de pregrado. No hubo beneficio de TIEMPO en esta racionalización. No hubo beneficio de COSTO en esta racionalización. No hubo disminución de PASOS en esta racionalización. El trámite se encuentra 100% racionalizado en términos de TIEMPO. </v>
      </c>
      <c r="K22" s="99" t="str">
        <f>IF(('PLAN Y CRONOGRAMA RACIONALIZACI'!K23-'PLAN Y CRONOGRAMA RACIONALIZACI'!L23)=0,"El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2" s="86"/>
      <c r="M22" s="86"/>
      <c r="N22" s="86"/>
      <c r="O22" s="86"/>
      <c r="P22" s="86"/>
      <c r="Q22" s="86"/>
      <c r="R22" s="86"/>
      <c r="S22" s="86"/>
      <c r="T22" s="86"/>
      <c r="U22" s="86"/>
      <c r="V22" s="86"/>
      <c r="W22" s="86"/>
      <c r="X22" s="86"/>
      <c r="Y22" s="86"/>
      <c r="Z22" s="86"/>
      <c r="AA22" s="86"/>
      <c r="AB22" s="86"/>
      <c r="AC22" s="86"/>
      <c r="AD22" s="86"/>
    </row>
    <row r="23" spans="1:30" ht="12.75" customHeight="1" x14ac:dyDescent="0.2">
      <c r="A23" s="86"/>
      <c r="B23" s="116"/>
      <c r="C23" s="116"/>
      <c r="D23" s="122"/>
      <c r="E23" s="86"/>
      <c r="F23" s="86"/>
      <c r="G23" s="116"/>
      <c r="H23" s="116"/>
      <c r="I23" s="116"/>
      <c r="J23" s="116"/>
      <c r="K23" s="116"/>
      <c r="L23" s="86"/>
      <c r="M23" s="86"/>
      <c r="N23" s="86"/>
      <c r="O23" s="86"/>
      <c r="P23" s="86"/>
      <c r="Q23" s="86"/>
      <c r="R23" s="86"/>
      <c r="S23" s="86"/>
      <c r="T23" s="86"/>
      <c r="U23" s="86"/>
      <c r="V23" s="86"/>
      <c r="W23" s="86"/>
      <c r="X23" s="86"/>
      <c r="Y23" s="86"/>
      <c r="Z23" s="86"/>
      <c r="AA23" s="86"/>
      <c r="AB23" s="86"/>
      <c r="AC23" s="86"/>
      <c r="AD23" s="86"/>
    </row>
    <row r="24" spans="1:30" ht="12.75" customHeight="1" x14ac:dyDescent="0.2">
      <c r="A24" s="116"/>
      <c r="B24" s="116"/>
      <c r="C24" s="116"/>
      <c r="D24" s="122"/>
      <c r="E24" s="86"/>
      <c r="F24" s="86"/>
      <c r="G24" s="116"/>
      <c r="H24" s="116"/>
      <c r="I24" s="116"/>
      <c r="J24" s="116"/>
      <c r="K24" s="116"/>
      <c r="L24" s="86"/>
      <c r="M24" s="86"/>
      <c r="N24" s="86"/>
      <c r="O24" s="86"/>
      <c r="P24" s="86"/>
      <c r="Q24" s="86"/>
      <c r="R24" s="86"/>
      <c r="S24" s="86"/>
      <c r="T24" s="86"/>
      <c r="U24" s="86"/>
      <c r="V24" s="86"/>
      <c r="W24" s="86"/>
      <c r="X24" s="86"/>
      <c r="Y24" s="86"/>
      <c r="Z24" s="86"/>
      <c r="AA24" s="86"/>
      <c r="AB24" s="86"/>
      <c r="AC24" s="86"/>
      <c r="AD24" s="86"/>
    </row>
    <row r="25" spans="1:30" ht="27" customHeight="1" x14ac:dyDescent="0.2">
      <c r="A25" s="116"/>
      <c r="B25" s="116"/>
      <c r="C25" s="116"/>
      <c r="D25" s="122"/>
      <c r="E25" s="86"/>
      <c r="F25" s="86"/>
      <c r="G25" s="116"/>
      <c r="H25" s="116"/>
      <c r="I25" s="116"/>
      <c r="J25" s="116"/>
      <c r="K25" s="116"/>
      <c r="L25" s="86"/>
      <c r="M25" s="86"/>
      <c r="N25" s="86"/>
      <c r="O25" s="86"/>
      <c r="P25" s="86"/>
      <c r="Q25" s="86"/>
      <c r="R25" s="86"/>
      <c r="S25" s="86"/>
      <c r="T25" s="86"/>
      <c r="U25" s="86"/>
      <c r="V25" s="86"/>
      <c r="W25" s="86"/>
      <c r="X25" s="86"/>
      <c r="Y25" s="86"/>
      <c r="Z25" s="86"/>
      <c r="AA25" s="86"/>
      <c r="AB25" s="86"/>
      <c r="AC25" s="86"/>
      <c r="AD25" s="86"/>
    </row>
    <row r="26" spans="1:30" ht="12.75" customHeight="1" x14ac:dyDescent="0.2">
      <c r="A26" s="86"/>
      <c r="B26" s="116"/>
      <c r="C26" s="116"/>
      <c r="D26" s="122"/>
      <c r="E26" s="86"/>
      <c r="F26" s="86"/>
      <c r="G26" s="116"/>
      <c r="H26" s="116"/>
      <c r="I26" s="116"/>
      <c r="J26" s="116"/>
      <c r="K26" s="116"/>
      <c r="L26" s="86"/>
      <c r="M26" s="86"/>
      <c r="N26" s="86"/>
      <c r="O26" s="86"/>
      <c r="P26" s="86"/>
      <c r="Q26" s="86"/>
      <c r="R26" s="86"/>
      <c r="S26" s="86"/>
      <c r="T26" s="86"/>
      <c r="U26" s="86"/>
      <c r="V26" s="86"/>
      <c r="W26" s="86"/>
      <c r="X26" s="86"/>
      <c r="Y26" s="86"/>
      <c r="Z26" s="86"/>
      <c r="AA26" s="86"/>
      <c r="AB26" s="86"/>
      <c r="AC26" s="86"/>
      <c r="AD26" s="86"/>
    </row>
    <row r="27" spans="1:30" ht="12.75" customHeight="1" x14ac:dyDescent="0.2">
      <c r="A27" s="86"/>
      <c r="B27" s="116"/>
      <c r="C27" s="116"/>
      <c r="D27" s="122"/>
      <c r="E27" s="86"/>
      <c r="F27" s="86"/>
      <c r="G27" s="116"/>
      <c r="H27" s="116"/>
      <c r="I27" s="116"/>
      <c r="J27" s="116"/>
      <c r="K27" s="116"/>
      <c r="L27" s="86"/>
      <c r="M27" s="86"/>
      <c r="N27" s="86"/>
      <c r="O27" s="86"/>
      <c r="P27" s="86"/>
      <c r="Q27" s="86"/>
      <c r="R27" s="86"/>
      <c r="S27" s="86"/>
      <c r="T27" s="86"/>
      <c r="U27" s="86"/>
      <c r="V27" s="86"/>
      <c r="W27" s="86"/>
      <c r="X27" s="86"/>
      <c r="Y27" s="86"/>
      <c r="Z27" s="86"/>
      <c r="AA27" s="86"/>
      <c r="AB27" s="86"/>
      <c r="AC27" s="86"/>
      <c r="AD27" s="86"/>
    </row>
    <row r="28" spans="1:30" ht="12.75" customHeight="1" x14ac:dyDescent="0.2">
      <c r="A28" s="86"/>
      <c r="B28" s="116"/>
      <c r="C28" s="116"/>
      <c r="D28" s="122"/>
      <c r="E28" s="86"/>
      <c r="F28" s="86"/>
      <c r="G28" s="116"/>
      <c r="H28" s="116"/>
      <c r="I28" s="116"/>
      <c r="J28" s="116"/>
      <c r="K28" s="116"/>
      <c r="L28" s="86"/>
      <c r="M28" s="86"/>
      <c r="N28" s="86"/>
      <c r="O28" s="86"/>
      <c r="P28" s="86"/>
      <c r="Q28" s="86"/>
      <c r="R28" s="86"/>
      <c r="S28" s="86"/>
      <c r="T28" s="86"/>
      <c r="U28" s="86"/>
      <c r="V28" s="86"/>
      <c r="W28" s="86"/>
      <c r="X28" s="86"/>
      <c r="Y28" s="86"/>
      <c r="Z28" s="86"/>
      <c r="AA28" s="86"/>
      <c r="AB28" s="86"/>
      <c r="AC28" s="86"/>
      <c r="AD28" s="86"/>
    </row>
    <row r="29" spans="1:30" ht="12.75" customHeight="1" x14ac:dyDescent="0.2">
      <c r="A29" s="86"/>
      <c r="B29" s="116"/>
      <c r="C29" s="116"/>
      <c r="D29" s="122"/>
      <c r="E29" s="86"/>
      <c r="F29" s="86"/>
      <c r="G29" s="116"/>
      <c r="H29" s="116"/>
      <c r="I29" s="116"/>
      <c r="J29" s="116"/>
      <c r="K29" s="116"/>
      <c r="L29" s="86"/>
      <c r="M29" s="86"/>
      <c r="N29" s="86"/>
      <c r="O29" s="86"/>
      <c r="P29" s="86"/>
      <c r="Q29" s="86"/>
      <c r="R29" s="86"/>
      <c r="S29" s="86"/>
      <c r="T29" s="86"/>
      <c r="U29" s="86"/>
      <c r="V29" s="86"/>
      <c r="W29" s="86"/>
      <c r="X29" s="86"/>
      <c r="Y29" s="86"/>
      <c r="Z29" s="86"/>
      <c r="AA29" s="86"/>
      <c r="AB29" s="86"/>
      <c r="AC29" s="86"/>
      <c r="AD29" s="86"/>
    </row>
    <row r="30" spans="1:30" ht="12.75" customHeight="1" x14ac:dyDescent="0.2">
      <c r="A30" s="86"/>
      <c r="B30" s="116"/>
      <c r="C30" s="116"/>
      <c r="D30" s="122"/>
      <c r="E30" s="86"/>
      <c r="F30" s="86"/>
      <c r="G30" s="116"/>
      <c r="H30" s="116"/>
      <c r="I30" s="116"/>
      <c r="J30" s="116"/>
      <c r="K30" s="116"/>
      <c r="L30" s="86"/>
      <c r="M30" s="86"/>
      <c r="N30" s="86"/>
      <c r="O30" s="86"/>
      <c r="P30" s="86"/>
      <c r="Q30" s="86"/>
      <c r="R30" s="86"/>
      <c r="S30" s="86"/>
      <c r="T30" s="86"/>
      <c r="U30" s="86"/>
      <c r="V30" s="86"/>
      <c r="W30" s="86"/>
      <c r="X30" s="86"/>
      <c r="Y30" s="86"/>
      <c r="Z30" s="86"/>
      <c r="AA30" s="86"/>
      <c r="AB30" s="86"/>
      <c r="AC30" s="86"/>
      <c r="AD30" s="86"/>
    </row>
    <row r="31" spans="1:30" ht="12.75" customHeight="1" x14ac:dyDescent="0.2">
      <c r="A31" s="86"/>
      <c r="B31" s="116"/>
      <c r="C31" s="116"/>
      <c r="D31" s="122"/>
      <c r="E31" s="86"/>
      <c r="F31" s="86"/>
      <c r="G31" s="116"/>
      <c r="H31" s="116"/>
      <c r="I31" s="116"/>
      <c r="J31" s="116"/>
      <c r="K31" s="116"/>
      <c r="L31" s="86"/>
      <c r="M31" s="86"/>
      <c r="N31" s="86"/>
      <c r="O31" s="86"/>
      <c r="P31" s="86"/>
      <c r="Q31" s="86"/>
      <c r="R31" s="86"/>
      <c r="S31" s="86"/>
      <c r="T31" s="86"/>
      <c r="U31" s="86"/>
      <c r="V31" s="86"/>
      <c r="W31" s="86"/>
      <c r="X31" s="86"/>
      <c r="Y31" s="86"/>
      <c r="Z31" s="86"/>
      <c r="AA31" s="86"/>
      <c r="AB31" s="86"/>
      <c r="AC31" s="86"/>
      <c r="AD31" s="86"/>
    </row>
    <row r="32" spans="1:30" ht="12.75" customHeight="1" x14ac:dyDescent="0.2">
      <c r="A32" s="86"/>
      <c r="B32" s="116"/>
      <c r="C32" s="116"/>
      <c r="D32" s="122"/>
      <c r="E32" s="86"/>
      <c r="F32" s="86"/>
      <c r="G32" s="116"/>
      <c r="H32" s="116"/>
      <c r="I32" s="116"/>
      <c r="J32" s="116"/>
      <c r="K32" s="116"/>
      <c r="L32" s="86"/>
      <c r="M32" s="86"/>
      <c r="N32" s="86"/>
      <c r="O32" s="86"/>
      <c r="P32" s="86"/>
      <c r="Q32" s="86"/>
      <c r="R32" s="86"/>
      <c r="S32" s="86"/>
      <c r="T32" s="86"/>
      <c r="U32" s="86"/>
      <c r="V32" s="86"/>
      <c r="W32" s="86"/>
      <c r="X32" s="86"/>
      <c r="Y32" s="86"/>
      <c r="Z32" s="86"/>
      <c r="AA32" s="86"/>
      <c r="AB32" s="86"/>
      <c r="AC32" s="86"/>
      <c r="AD32" s="86"/>
    </row>
    <row r="33" spans="1:30" ht="12.75" customHeight="1" x14ac:dyDescent="0.2">
      <c r="A33" s="86"/>
      <c r="B33" s="116"/>
      <c r="C33" s="116"/>
      <c r="D33" s="122"/>
      <c r="E33" s="86"/>
      <c r="F33" s="86"/>
      <c r="G33" s="116"/>
      <c r="H33" s="116"/>
      <c r="I33" s="116"/>
      <c r="J33" s="116"/>
      <c r="K33" s="116"/>
      <c r="L33" s="86"/>
      <c r="M33" s="86"/>
      <c r="N33" s="86"/>
      <c r="O33" s="86"/>
      <c r="P33" s="86"/>
      <c r="Q33" s="86"/>
      <c r="R33" s="86"/>
      <c r="S33" s="86"/>
      <c r="T33" s="86"/>
      <c r="U33" s="86"/>
      <c r="V33" s="86"/>
      <c r="W33" s="86"/>
      <c r="X33" s="86"/>
      <c r="Y33" s="86"/>
      <c r="Z33" s="86"/>
      <c r="AA33" s="86"/>
      <c r="AB33" s="86"/>
      <c r="AC33" s="86"/>
      <c r="AD33" s="86"/>
    </row>
    <row r="34" spans="1:30" ht="12.75" customHeight="1" x14ac:dyDescent="0.2">
      <c r="A34" s="86"/>
      <c r="B34" s="116"/>
      <c r="C34" s="116"/>
      <c r="D34" s="122"/>
      <c r="E34" s="86"/>
      <c r="F34" s="86"/>
      <c r="G34" s="116"/>
      <c r="H34" s="116"/>
      <c r="I34" s="116"/>
      <c r="J34" s="116"/>
      <c r="K34" s="116"/>
      <c r="L34" s="86"/>
      <c r="M34" s="86"/>
      <c r="N34" s="86"/>
      <c r="O34" s="86"/>
      <c r="P34" s="86"/>
      <c r="Q34" s="86"/>
      <c r="R34" s="86"/>
      <c r="S34" s="86"/>
      <c r="T34" s="86"/>
      <c r="U34" s="86"/>
      <c r="V34" s="86"/>
      <c r="W34" s="86"/>
      <c r="X34" s="86"/>
      <c r="Y34" s="86"/>
      <c r="Z34" s="86"/>
      <c r="AA34" s="86"/>
      <c r="AB34" s="86"/>
      <c r="AC34" s="86"/>
      <c r="AD34" s="86"/>
    </row>
    <row r="35" spans="1:30" ht="12.75" customHeight="1" x14ac:dyDescent="0.2">
      <c r="A35" s="86"/>
      <c r="B35" s="116"/>
      <c r="C35" s="116"/>
      <c r="D35" s="122"/>
      <c r="E35" s="86"/>
      <c r="F35" s="86"/>
      <c r="G35" s="116"/>
      <c r="H35" s="116"/>
      <c r="I35" s="116"/>
      <c r="J35" s="116"/>
      <c r="K35" s="116"/>
      <c r="L35" s="86"/>
      <c r="M35" s="86"/>
      <c r="N35" s="86"/>
      <c r="O35" s="86"/>
      <c r="P35" s="86"/>
      <c r="Q35" s="86"/>
      <c r="R35" s="86"/>
      <c r="S35" s="86"/>
      <c r="T35" s="86"/>
      <c r="U35" s="86"/>
      <c r="V35" s="86"/>
      <c r="W35" s="86"/>
      <c r="X35" s="86"/>
      <c r="Y35" s="86"/>
      <c r="Z35" s="86"/>
      <c r="AA35" s="86"/>
      <c r="AB35" s="86"/>
      <c r="AC35" s="86"/>
      <c r="AD35" s="86"/>
    </row>
    <row r="36" spans="1:30" ht="12.75" customHeight="1" x14ac:dyDescent="0.2">
      <c r="A36" s="86"/>
      <c r="B36" s="116"/>
      <c r="C36" s="116"/>
      <c r="D36" s="122"/>
      <c r="E36" s="86"/>
      <c r="F36" s="86"/>
      <c r="G36" s="116"/>
      <c r="H36" s="116"/>
      <c r="I36" s="116"/>
      <c r="J36" s="116"/>
      <c r="K36" s="116"/>
      <c r="L36" s="86"/>
      <c r="M36" s="86"/>
      <c r="N36" s="86"/>
      <c r="O36" s="86"/>
      <c r="P36" s="86"/>
      <c r="Q36" s="86"/>
      <c r="R36" s="86"/>
      <c r="S36" s="86"/>
      <c r="T36" s="86"/>
      <c r="U36" s="86"/>
      <c r="V36" s="86"/>
      <c r="W36" s="86"/>
      <c r="X36" s="86"/>
      <c r="Y36" s="86"/>
      <c r="Z36" s="86"/>
      <c r="AA36" s="86"/>
      <c r="AB36" s="86"/>
      <c r="AC36" s="86"/>
      <c r="AD36" s="86"/>
    </row>
    <row r="37" spans="1:30" ht="12.75" customHeight="1" x14ac:dyDescent="0.2">
      <c r="A37" s="86"/>
      <c r="B37" s="116"/>
      <c r="C37" s="116"/>
      <c r="D37" s="122"/>
      <c r="E37" s="86"/>
      <c r="F37" s="86"/>
      <c r="G37" s="116"/>
      <c r="H37" s="116"/>
      <c r="I37" s="116"/>
      <c r="J37" s="116"/>
      <c r="K37" s="116"/>
      <c r="L37" s="86"/>
      <c r="M37" s="86"/>
      <c r="N37" s="86"/>
      <c r="O37" s="86"/>
      <c r="P37" s="86"/>
      <c r="Q37" s="86"/>
      <c r="R37" s="86"/>
      <c r="S37" s="86"/>
      <c r="T37" s="86"/>
      <c r="U37" s="86"/>
      <c r="V37" s="86"/>
      <c r="W37" s="86"/>
      <c r="X37" s="86"/>
      <c r="Y37" s="86"/>
      <c r="Z37" s="86"/>
      <c r="AA37" s="86"/>
      <c r="AB37" s="86"/>
      <c r="AC37" s="86"/>
      <c r="AD37" s="86"/>
    </row>
    <row r="38" spans="1:30" ht="12.75" customHeight="1" x14ac:dyDescent="0.2">
      <c r="A38" s="86"/>
      <c r="B38" s="116"/>
      <c r="C38" s="116"/>
      <c r="D38" s="122"/>
      <c r="E38" s="86"/>
      <c r="F38" s="86"/>
      <c r="G38" s="116"/>
      <c r="H38" s="116"/>
      <c r="I38" s="116"/>
      <c r="J38" s="116"/>
      <c r="K38" s="116"/>
      <c r="L38" s="86"/>
      <c r="M38" s="86"/>
      <c r="N38" s="86"/>
      <c r="O38" s="86"/>
      <c r="P38" s="86"/>
      <c r="Q38" s="86"/>
      <c r="R38" s="86"/>
      <c r="S38" s="86"/>
      <c r="T38" s="86"/>
      <c r="U38" s="86"/>
      <c r="V38" s="86"/>
      <c r="W38" s="86"/>
      <c r="X38" s="86"/>
      <c r="Y38" s="86"/>
      <c r="Z38" s="86"/>
      <c r="AA38" s="86"/>
      <c r="AB38" s="86"/>
      <c r="AC38" s="86"/>
      <c r="AD38" s="86"/>
    </row>
    <row r="39" spans="1:30" ht="12.75" customHeight="1" x14ac:dyDescent="0.2">
      <c r="A39" s="86"/>
      <c r="B39" s="116"/>
      <c r="C39" s="116"/>
      <c r="D39" s="122"/>
      <c r="E39" s="86"/>
      <c r="F39" s="86"/>
      <c r="G39" s="116"/>
      <c r="H39" s="116"/>
      <c r="I39" s="116"/>
      <c r="J39" s="116"/>
      <c r="K39" s="116"/>
      <c r="L39" s="86"/>
      <c r="M39" s="86"/>
      <c r="N39" s="86"/>
      <c r="O39" s="86"/>
      <c r="P39" s="86"/>
      <c r="Q39" s="86"/>
      <c r="R39" s="86"/>
      <c r="S39" s="86"/>
      <c r="T39" s="86"/>
      <c r="U39" s="86"/>
      <c r="V39" s="86"/>
      <c r="W39" s="86"/>
      <c r="X39" s="86"/>
      <c r="Y39" s="86"/>
      <c r="Z39" s="86"/>
      <c r="AA39" s="86"/>
      <c r="AB39" s="86"/>
      <c r="AC39" s="86"/>
      <c r="AD39" s="86"/>
    </row>
    <row r="40" spans="1:30" ht="12.75" customHeight="1" x14ac:dyDescent="0.2">
      <c r="A40" s="86"/>
      <c r="B40" s="116"/>
      <c r="C40" s="116"/>
      <c r="D40" s="122"/>
      <c r="E40" s="86"/>
      <c r="F40" s="86"/>
      <c r="G40" s="116"/>
      <c r="H40" s="116"/>
      <c r="I40" s="116"/>
      <c r="J40" s="116"/>
      <c r="K40" s="116"/>
      <c r="L40" s="86"/>
      <c r="M40" s="86"/>
      <c r="N40" s="86"/>
      <c r="O40" s="86"/>
      <c r="P40" s="86"/>
      <c r="Q40" s="86"/>
      <c r="R40" s="86"/>
      <c r="S40" s="86"/>
      <c r="T40" s="86"/>
      <c r="U40" s="86"/>
      <c r="V40" s="86"/>
      <c r="W40" s="86"/>
      <c r="X40" s="86"/>
      <c r="Y40" s="86"/>
      <c r="Z40" s="86"/>
      <c r="AA40" s="86"/>
      <c r="AB40" s="86"/>
      <c r="AC40" s="86"/>
      <c r="AD40" s="86"/>
    </row>
    <row r="41" spans="1:30" ht="12.75" customHeight="1" x14ac:dyDescent="0.2">
      <c r="A41" s="86"/>
      <c r="B41" s="116"/>
      <c r="C41" s="116"/>
      <c r="D41" s="86"/>
      <c r="E41" s="86"/>
      <c r="F41" s="86"/>
      <c r="G41" s="116"/>
      <c r="H41" s="116"/>
      <c r="I41" s="116"/>
      <c r="J41" s="116"/>
      <c r="K41" s="116"/>
      <c r="L41" s="86"/>
      <c r="M41" s="86"/>
      <c r="N41" s="86"/>
      <c r="O41" s="86"/>
      <c r="P41" s="86"/>
      <c r="Q41" s="86"/>
      <c r="R41" s="86"/>
      <c r="S41" s="86"/>
      <c r="T41" s="86"/>
      <c r="U41" s="86"/>
      <c r="V41" s="86"/>
      <c r="W41" s="86"/>
      <c r="X41" s="86"/>
      <c r="Y41" s="86"/>
      <c r="Z41" s="86"/>
      <c r="AA41" s="86"/>
      <c r="AB41" s="86"/>
      <c r="AC41" s="86"/>
      <c r="AD41" s="86"/>
    </row>
    <row r="42" spans="1:30" ht="12.75" customHeight="1" x14ac:dyDescent="0.2">
      <c r="A42" s="86"/>
      <c r="B42" s="116"/>
      <c r="C42" s="116"/>
      <c r="D42" s="86"/>
      <c r="E42" s="86"/>
      <c r="F42" s="86"/>
      <c r="G42" s="116"/>
      <c r="H42" s="116"/>
      <c r="I42" s="116"/>
      <c r="J42" s="116"/>
      <c r="K42" s="116"/>
      <c r="L42" s="86"/>
      <c r="M42" s="86"/>
      <c r="N42" s="86"/>
      <c r="O42" s="86"/>
      <c r="P42" s="86"/>
      <c r="Q42" s="86"/>
      <c r="R42" s="86"/>
      <c r="S42" s="86"/>
      <c r="T42" s="86"/>
      <c r="U42" s="86"/>
      <c r="V42" s="86"/>
      <c r="W42" s="86"/>
      <c r="X42" s="86"/>
      <c r="Y42" s="86"/>
      <c r="Z42" s="86"/>
      <c r="AA42" s="86"/>
      <c r="AB42" s="86"/>
      <c r="AC42" s="86"/>
      <c r="AD42" s="86"/>
    </row>
    <row r="43" spans="1:30" ht="12.75" customHeight="1" x14ac:dyDescent="0.2">
      <c r="A43" s="86"/>
      <c r="B43" s="116"/>
      <c r="C43" s="116"/>
      <c r="D43" s="86"/>
      <c r="E43" s="86"/>
      <c r="F43" s="86"/>
      <c r="G43" s="116"/>
      <c r="H43" s="116"/>
      <c r="I43" s="116"/>
      <c r="J43" s="116"/>
      <c r="K43" s="116"/>
      <c r="L43" s="86"/>
      <c r="M43" s="86"/>
      <c r="N43" s="86"/>
      <c r="O43" s="86"/>
      <c r="P43" s="86"/>
      <c r="Q43" s="86"/>
      <c r="R43" s="86"/>
      <c r="S43" s="86"/>
      <c r="T43" s="86"/>
      <c r="U43" s="86"/>
      <c r="V43" s="86"/>
      <c r="W43" s="86"/>
      <c r="X43" s="86"/>
      <c r="Y43" s="86"/>
      <c r="Z43" s="86"/>
      <c r="AA43" s="86"/>
      <c r="AB43" s="86"/>
      <c r="AC43" s="86"/>
      <c r="AD43" s="86"/>
    </row>
    <row r="44" spans="1:30" ht="12.75" customHeight="1" x14ac:dyDescent="0.2">
      <c r="A44" s="86"/>
      <c r="B44" s="116"/>
      <c r="C44" s="116"/>
      <c r="D44" s="86"/>
      <c r="E44" s="86"/>
      <c r="F44" s="86"/>
      <c r="G44" s="116"/>
      <c r="H44" s="116"/>
      <c r="I44" s="116"/>
      <c r="J44" s="116"/>
      <c r="K44" s="116"/>
      <c r="L44" s="86"/>
      <c r="M44" s="86"/>
      <c r="N44" s="86"/>
      <c r="O44" s="86"/>
      <c r="P44" s="86"/>
      <c r="Q44" s="86"/>
      <c r="R44" s="86"/>
      <c r="S44" s="86"/>
      <c r="T44" s="86"/>
      <c r="U44" s="86"/>
      <c r="V44" s="86"/>
      <c r="W44" s="86"/>
      <c r="X44" s="86"/>
      <c r="Y44" s="86"/>
      <c r="Z44" s="86"/>
      <c r="AA44" s="86"/>
      <c r="AB44" s="86"/>
      <c r="AC44" s="86"/>
      <c r="AD44" s="86"/>
    </row>
    <row r="45" spans="1:30" ht="12.75" customHeight="1" x14ac:dyDescent="0.2">
      <c r="A45" s="86"/>
      <c r="B45" s="116"/>
      <c r="C45" s="116"/>
      <c r="D45" s="86"/>
      <c r="E45" s="86"/>
      <c r="F45" s="86"/>
      <c r="G45" s="116"/>
      <c r="H45" s="116"/>
      <c r="I45" s="116"/>
      <c r="J45" s="116"/>
      <c r="K45" s="116"/>
      <c r="L45" s="86"/>
      <c r="M45" s="86"/>
      <c r="N45" s="86"/>
      <c r="O45" s="86"/>
      <c r="P45" s="86"/>
      <c r="Q45" s="86"/>
      <c r="R45" s="86"/>
      <c r="S45" s="86"/>
      <c r="T45" s="86"/>
      <c r="U45" s="86"/>
      <c r="V45" s="86"/>
      <c r="W45" s="86"/>
      <c r="X45" s="86"/>
      <c r="Y45" s="86"/>
      <c r="Z45" s="86"/>
      <c r="AA45" s="86"/>
      <c r="AB45" s="86"/>
      <c r="AC45" s="86"/>
      <c r="AD45" s="86"/>
    </row>
    <row r="46" spans="1:30" ht="12.75" customHeight="1" x14ac:dyDescent="0.2">
      <c r="A46" s="86"/>
      <c r="B46" s="116"/>
      <c r="C46" s="116"/>
      <c r="D46" s="86"/>
      <c r="E46" s="86"/>
      <c r="F46" s="86"/>
      <c r="G46" s="116"/>
      <c r="H46" s="116"/>
      <c r="I46" s="116"/>
      <c r="J46" s="116"/>
      <c r="K46" s="116"/>
      <c r="L46" s="86"/>
      <c r="M46" s="86"/>
      <c r="N46" s="86"/>
      <c r="O46" s="86"/>
      <c r="P46" s="86"/>
      <c r="Q46" s="86"/>
      <c r="R46" s="86"/>
      <c r="S46" s="86"/>
      <c r="T46" s="86"/>
      <c r="U46" s="86"/>
      <c r="V46" s="86"/>
      <c r="W46" s="86"/>
      <c r="X46" s="86"/>
      <c r="Y46" s="86"/>
      <c r="Z46" s="86"/>
      <c r="AA46" s="86"/>
      <c r="AB46" s="86"/>
      <c r="AC46" s="86"/>
      <c r="AD46" s="86"/>
    </row>
    <row r="47" spans="1:30" ht="12.75" customHeight="1" x14ac:dyDescent="0.2">
      <c r="A47" s="86"/>
      <c r="B47" s="116"/>
      <c r="C47" s="116"/>
      <c r="D47" s="86"/>
      <c r="E47" s="86"/>
      <c r="F47" s="86"/>
      <c r="G47" s="116"/>
      <c r="H47" s="116"/>
      <c r="I47" s="116"/>
      <c r="J47" s="116"/>
      <c r="K47" s="116"/>
      <c r="L47" s="86"/>
      <c r="M47" s="86"/>
      <c r="N47" s="86"/>
      <c r="O47" s="86"/>
      <c r="P47" s="86"/>
      <c r="Q47" s="86"/>
      <c r="R47" s="86"/>
      <c r="S47" s="86"/>
      <c r="T47" s="86"/>
      <c r="U47" s="86"/>
      <c r="V47" s="86"/>
      <c r="W47" s="86"/>
      <c r="X47" s="86"/>
      <c r="Y47" s="86"/>
      <c r="Z47" s="86"/>
      <c r="AA47" s="86"/>
      <c r="AB47" s="86"/>
      <c r="AC47" s="86"/>
      <c r="AD47" s="86"/>
    </row>
    <row r="48" spans="1:30" ht="12.75" customHeight="1" x14ac:dyDescent="0.2">
      <c r="A48" s="86"/>
      <c r="B48" s="116"/>
      <c r="C48" s="116"/>
      <c r="D48" s="86"/>
      <c r="E48" s="86"/>
      <c r="F48" s="86"/>
      <c r="G48" s="116"/>
      <c r="H48" s="116"/>
      <c r="I48" s="116"/>
      <c r="J48" s="116"/>
      <c r="K48" s="116"/>
      <c r="L48" s="86"/>
      <c r="M48" s="86"/>
      <c r="N48" s="86"/>
      <c r="O48" s="86"/>
      <c r="P48" s="86"/>
      <c r="Q48" s="86"/>
      <c r="R48" s="86"/>
      <c r="S48" s="86"/>
      <c r="T48" s="86"/>
      <c r="U48" s="86"/>
      <c r="V48" s="86"/>
      <c r="W48" s="86"/>
      <c r="X48" s="86"/>
      <c r="Y48" s="86"/>
      <c r="Z48" s="86"/>
      <c r="AA48" s="86"/>
      <c r="AB48" s="86"/>
      <c r="AC48" s="86"/>
      <c r="AD48" s="86"/>
    </row>
    <row r="49" spans="1:30" ht="12.75" customHeight="1" x14ac:dyDescent="0.2">
      <c r="A49" s="86"/>
      <c r="B49" s="116"/>
      <c r="C49" s="116"/>
      <c r="D49" s="86"/>
      <c r="E49" s="86"/>
      <c r="F49" s="86"/>
      <c r="G49" s="116"/>
      <c r="H49" s="116"/>
      <c r="I49" s="116"/>
      <c r="J49" s="116"/>
      <c r="K49" s="116"/>
      <c r="L49" s="86"/>
      <c r="M49" s="86"/>
      <c r="N49" s="86"/>
      <c r="O49" s="86"/>
      <c r="P49" s="86"/>
      <c r="Q49" s="86"/>
      <c r="R49" s="86"/>
      <c r="S49" s="86"/>
      <c r="T49" s="86"/>
      <c r="U49" s="86"/>
      <c r="V49" s="86"/>
      <c r="W49" s="86"/>
      <c r="X49" s="86"/>
      <c r="Y49" s="86"/>
      <c r="Z49" s="86"/>
      <c r="AA49" s="86"/>
      <c r="AB49" s="86"/>
      <c r="AC49" s="86"/>
      <c r="AD49" s="86"/>
    </row>
    <row r="50" spans="1:30" ht="12.75" customHeight="1" x14ac:dyDescent="0.2">
      <c r="A50" s="86"/>
      <c r="B50" s="116"/>
      <c r="C50" s="116"/>
      <c r="D50" s="86"/>
      <c r="E50" s="86"/>
      <c r="F50" s="86"/>
      <c r="G50" s="116"/>
      <c r="H50" s="116"/>
      <c r="I50" s="116"/>
      <c r="J50" s="116"/>
      <c r="K50" s="116"/>
      <c r="L50" s="86"/>
      <c r="M50" s="86"/>
      <c r="N50" s="86"/>
      <c r="O50" s="86"/>
      <c r="P50" s="86"/>
      <c r="Q50" s="86"/>
      <c r="R50" s="86"/>
      <c r="S50" s="86"/>
      <c r="T50" s="86"/>
      <c r="U50" s="86"/>
      <c r="V50" s="86"/>
      <c r="W50" s="86"/>
      <c r="X50" s="86"/>
      <c r="Y50" s="86"/>
      <c r="Z50" s="86"/>
      <c r="AA50" s="86"/>
      <c r="AB50" s="86"/>
      <c r="AC50" s="86"/>
      <c r="AD50" s="86"/>
    </row>
    <row r="51" spans="1:30" ht="12.75" customHeight="1" x14ac:dyDescent="0.2">
      <c r="A51" s="86"/>
      <c r="B51" s="116"/>
      <c r="C51" s="116"/>
      <c r="D51" s="86"/>
      <c r="E51" s="86"/>
      <c r="F51" s="86"/>
      <c r="G51" s="116"/>
      <c r="H51" s="116"/>
      <c r="I51" s="116"/>
      <c r="J51" s="116"/>
      <c r="K51" s="116"/>
      <c r="L51" s="86"/>
      <c r="M51" s="86"/>
      <c r="N51" s="86"/>
      <c r="O51" s="86"/>
      <c r="P51" s="86"/>
      <c r="Q51" s="86"/>
      <c r="R51" s="86"/>
      <c r="S51" s="86"/>
      <c r="T51" s="86"/>
      <c r="U51" s="86"/>
      <c r="V51" s="86"/>
      <c r="W51" s="86"/>
      <c r="X51" s="86"/>
      <c r="Y51" s="86"/>
      <c r="Z51" s="86"/>
      <c r="AA51" s="86"/>
      <c r="AB51" s="86"/>
      <c r="AC51" s="86"/>
      <c r="AD51" s="86"/>
    </row>
    <row r="52" spans="1:30" ht="12.75" customHeight="1" x14ac:dyDescent="0.2">
      <c r="A52" s="86"/>
      <c r="B52" s="116"/>
      <c r="C52" s="116"/>
      <c r="D52" s="86"/>
      <c r="E52" s="86"/>
      <c r="F52" s="86"/>
      <c r="G52" s="116"/>
      <c r="H52" s="116"/>
      <c r="I52" s="116"/>
      <c r="J52" s="116"/>
      <c r="K52" s="116"/>
      <c r="L52" s="86"/>
      <c r="M52" s="86"/>
      <c r="N52" s="86"/>
      <c r="O52" s="86"/>
      <c r="P52" s="86"/>
      <c r="Q52" s="86"/>
      <c r="R52" s="86"/>
      <c r="S52" s="86"/>
      <c r="T52" s="86"/>
      <c r="U52" s="86"/>
      <c r="V52" s="86"/>
      <c r="W52" s="86"/>
      <c r="X52" s="86"/>
      <c r="Y52" s="86"/>
      <c r="Z52" s="86"/>
      <c r="AA52" s="86"/>
      <c r="AB52" s="86"/>
      <c r="AC52" s="86"/>
      <c r="AD52" s="86"/>
    </row>
    <row r="53" spans="1:30" ht="12.75" customHeight="1" x14ac:dyDescent="0.2">
      <c r="A53" s="86"/>
      <c r="B53" s="116"/>
      <c r="C53" s="116"/>
      <c r="D53" s="86"/>
      <c r="E53" s="86"/>
      <c r="F53" s="86"/>
      <c r="G53" s="116"/>
      <c r="H53" s="116"/>
      <c r="I53" s="116"/>
      <c r="J53" s="116"/>
      <c r="K53" s="116"/>
      <c r="L53" s="86"/>
      <c r="M53" s="86"/>
      <c r="N53" s="86"/>
      <c r="O53" s="86"/>
      <c r="P53" s="86"/>
      <c r="Q53" s="86"/>
      <c r="R53" s="86"/>
      <c r="S53" s="86"/>
      <c r="T53" s="86"/>
      <c r="U53" s="86"/>
      <c r="V53" s="86"/>
      <c r="W53" s="86"/>
      <c r="X53" s="86"/>
      <c r="Y53" s="86"/>
      <c r="Z53" s="86"/>
      <c r="AA53" s="86"/>
      <c r="AB53" s="86"/>
      <c r="AC53" s="86"/>
      <c r="AD53" s="86"/>
    </row>
    <row r="54" spans="1:30" ht="12.75" customHeight="1" x14ac:dyDescent="0.2">
      <c r="A54" s="86"/>
      <c r="B54" s="116"/>
      <c r="C54" s="116"/>
      <c r="D54" s="86"/>
      <c r="E54" s="86"/>
      <c r="F54" s="86"/>
      <c r="G54" s="116"/>
      <c r="H54" s="116"/>
      <c r="I54" s="116"/>
      <c r="J54" s="116"/>
      <c r="K54" s="116"/>
      <c r="L54" s="86"/>
      <c r="M54" s="86"/>
      <c r="N54" s="86"/>
      <c r="O54" s="86"/>
      <c r="P54" s="86"/>
      <c r="Q54" s="86"/>
      <c r="R54" s="86"/>
      <c r="S54" s="86"/>
      <c r="T54" s="86"/>
      <c r="U54" s="86"/>
      <c r="V54" s="86"/>
      <c r="W54" s="86"/>
      <c r="X54" s="86"/>
      <c r="Y54" s="86"/>
      <c r="Z54" s="86"/>
      <c r="AA54" s="86"/>
      <c r="AB54" s="86"/>
      <c r="AC54" s="86"/>
      <c r="AD54" s="86"/>
    </row>
    <row r="55" spans="1:30" ht="12.75" customHeight="1" x14ac:dyDescent="0.2">
      <c r="A55" s="86"/>
      <c r="B55" s="116"/>
      <c r="C55" s="116"/>
      <c r="D55" s="86"/>
      <c r="E55" s="86"/>
      <c r="F55" s="86"/>
      <c r="G55" s="116"/>
      <c r="H55" s="116"/>
      <c r="I55" s="116"/>
      <c r="J55" s="116"/>
      <c r="K55" s="116"/>
      <c r="L55" s="86"/>
      <c r="M55" s="86"/>
      <c r="N55" s="86"/>
      <c r="O55" s="86"/>
      <c r="P55" s="86"/>
      <c r="Q55" s="86"/>
      <c r="R55" s="86"/>
      <c r="S55" s="86"/>
      <c r="T55" s="86"/>
      <c r="U55" s="86"/>
      <c r="V55" s="86"/>
      <c r="W55" s="86"/>
      <c r="X55" s="86"/>
      <c r="Y55" s="86"/>
      <c r="Z55" s="86"/>
      <c r="AA55" s="86"/>
      <c r="AB55" s="86"/>
      <c r="AC55" s="86"/>
      <c r="AD55" s="86"/>
    </row>
    <row r="56" spans="1:30" ht="12.75" customHeight="1" x14ac:dyDescent="0.2">
      <c r="A56" s="86"/>
      <c r="B56" s="116"/>
      <c r="C56" s="116"/>
      <c r="D56" s="86"/>
      <c r="E56" s="86"/>
      <c r="F56" s="86"/>
      <c r="G56" s="116"/>
      <c r="H56" s="116"/>
      <c r="I56" s="116"/>
      <c r="J56" s="116"/>
      <c r="K56" s="116"/>
      <c r="L56" s="86"/>
      <c r="M56" s="86"/>
      <c r="N56" s="86"/>
      <c r="O56" s="86"/>
      <c r="P56" s="86"/>
      <c r="Q56" s="86"/>
      <c r="R56" s="86"/>
      <c r="S56" s="86"/>
      <c r="T56" s="86"/>
      <c r="U56" s="86"/>
      <c r="V56" s="86"/>
      <c r="W56" s="86"/>
      <c r="X56" s="86"/>
      <c r="Y56" s="86"/>
      <c r="Z56" s="86"/>
      <c r="AA56" s="86"/>
      <c r="AB56" s="86"/>
      <c r="AC56" s="86"/>
      <c r="AD56" s="86"/>
    </row>
    <row r="57" spans="1:30" ht="12.75" customHeight="1" x14ac:dyDescent="0.2">
      <c r="A57" s="86"/>
      <c r="B57" s="116"/>
      <c r="C57" s="116"/>
      <c r="D57" s="86"/>
      <c r="E57" s="86"/>
      <c r="F57" s="86"/>
      <c r="G57" s="116"/>
      <c r="H57" s="116"/>
      <c r="I57" s="116"/>
      <c r="J57" s="116"/>
      <c r="K57" s="116"/>
      <c r="L57" s="86"/>
      <c r="M57" s="86"/>
      <c r="N57" s="86"/>
      <c r="O57" s="86"/>
      <c r="P57" s="86"/>
      <c r="Q57" s="86"/>
      <c r="R57" s="86"/>
      <c r="S57" s="86"/>
      <c r="T57" s="86"/>
      <c r="U57" s="86"/>
      <c r="V57" s="86"/>
      <c r="W57" s="86"/>
      <c r="X57" s="86"/>
      <c r="Y57" s="86"/>
      <c r="Z57" s="86"/>
      <c r="AA57" s="86"/>
      <c r="AB57" s="86"/>
      <c r="AC57" s="86"/>
      <c r="AD57" s="86"/>
    </row>
    <row r="58" spans="1:30" ht="12.75" customHeight="1" x14ac:dyDescent="0.2">
      <c r="A58" s="86"/>
      <c r="B58" s="116"/>
      <c r="C58" s="116"/>
      <c r="D58" s="86"/>
      <c r="E58" s="86"/>
      <c r="F58" s="86"/>
      <c r="G58" s="116"/>
      <c r="H58" s="116"/>
      <c r="I58" s="116"/>
      <c r="J58" s="116"/>
      <c r="K58" s="116"/>
      <c r="L58" s="86"/>
      <c r="M58" s="86"/>
      <c r="N58" s="86"/>
      <c r="O58" s="86"/>
      <c r="P58" s="86"/>
      <c r="Q58" s="86"/>
      <c r="R58" s="86"/>
      <c r="S58" s="86"/>
      <c r="T58" s="86"/>
      <c r="U58" s="86"/>
      <c r="V58" s="86"/>
      <c r="W58" s="86"/>
      <c r="X58" s="86"/>
      <c r="Y58" s="86"/>
      <c r="Z58" s="86"/>
      <c r="AA58" s="86"/>
      <c r="AB58" s="86"/>
      <c r="AC58" s="86"/>
      <c r="AD58" s="86"/>
    </row>
    <row r="59" spans="1:30" ht="12.75" customHeight="1" x14ac:dyDescent="0.2">
      <c r="A59" s="86"/>
      <c r="B59" s="116"/>
      <c r="C59" s="116"/>
      <c r="D59" s="86"/>
      <c r="E59" s="86"/>
      <c r="F59" s="86"/>
      <c r="G59" s="116"/>
      <c r="H59" s="116"/>
      <c r="I59" s="116"/>
      <c r="J59" s="116"/>
      <c r="K59" s="116"/>
      <c r="L59" s="86"/>
      <c r="M59" s="86"/>
      <c r="N59" s="86"/>
      <c r="O59" s="86"/>
      <c r="P59" s="86"/>
      <c r="Q59" s="86"/>
      <c r="R59" s="86"/>
      <c r="S59" s="86"/>
      <c r="T59" s="86"/>
      <c r="U59" s="86"/>
      <c r="V59" s="86"/>
      <c r="W59" s="86"/>
      <c r="X59" s="86"/>
      <c r="Y59" s="86"/>
      <c r="Z59" s="86"/>
      <c r="AA59" s="86"/>
      <c r="AB59" s="86"/>
      <c r="AC59" s="86"/>
      <c r="AD59" s="86"/>
    </row>
    <row r="60" spans="1:30" ht="12.75" customHeight="1" x14ac:dyDescent="0.2">
      <c r="A60" s="86"/>
      <c r="B60" s="116"/>
      <c r="C60" s="116"/>
      <c r="D60" s="86"/>
      <c r="E60" s="86"/>
      <c r="F60" s="86"/>
      <c r="G60" s="116"/>
      <c r="H60" s="116"/>
      <c r="I60" s="116"/>
      <c r="J60" s="116"/>
      <c r="K60" s="116"/>
      <c r="L60" s="86"/>
      <c r="M60" s="86"/>
      <c r="N60" s="86"/>
      <c r="O60" s="86"/>
      <c r="P60" s="86"/>
      <c r="Q60" s="86"/>
      <c r="R60" s="86"/>
      <c r="S60" s="86"/>
      <c r="T60" s="86"/>
      <c r="U60" s="86"/>
      <c r="V60" s="86"/>
      <c r="W60" s="86"/>
      <c r="X60" s="86"/>
      <c r="Y60" s="86"/>
      <c r="Z60" s="86"/>
      <c r="AA60" s="86"/>
      <c r="AB60" s="86"/>
      <c r="AC60" s="86"/>
      <c r="AD60" s="86"/>
    </row>
    <row r="61" spans="1:30" ht="12.75" customHeight="1" x14ac:dyDescent="0.2">
      <c r="A61" s="86"/>
      <c r="B61" s="116"/>
      <c r="C61" s="116"/>
      <c r="D61" s="86"/>
      <c r="E61" s="86"/>
      <c r="F61" s="86"/>
      <c r="G61" s="116"/>
      <c r="H61" s="116"/>
      <c r="I61" s="116"/>
      <c r="J61" s="116"/>
      <c r="K61" s="116"/>
      <c r="L61" s="86"/>
      <c r="M61" s="86"/>
      <c r="N61" s="86"/>
      <c r="O61" s="86"/>
      <c r="P61" s="86"/>
      <c r="Q61" s="86"/>
      <c r="R61" s="86"/>
      <c r="S61" s="86"/>
      <c r="T61" s="86"/>
      <c r="U61" s="86"/>
      <c r="V61" s="86"/>
      <c r="W61" s="86"/>
      <c r="X61" s="86"/>
      <c r="Y61" s="86"/>
      <c r="Z61" s="86"/>
      <c r="AA61" s="86"/>
      <c r="AB61" s="86"/>
      <c r="AC61" s="86"/>
      <c r="AD61" s="86"/>
    </row>
    <row r="62" spans="1:30" ht="12.75" customHeight="1" x14ac:dyDescent="0.2">
      <c r="A62" s="86"/>
      <c r="B62" s="116"/>
      <c r="C62" s="116"/>
      <c r="D62" s="86"/>
      <c r="E62" s="86"/>
      <c r="F62" s="86"/>
      <c r="G62" s="116"/>
      <c r="H62" s="116"/>
      <c r="I62" s="116"/>
      <c r="J62" s="116"/>
      <c r="K62" s="116"/>
      <c r="L62" s="86"/>
      <c r="M62" s="86"/>
      <c r="N62" s="86"/>
      <c r="O62" s="86"/>
      <c r="P62" s="86"/>
      <c r="Q62" s="86"/>
      <c r="R62" s="86"/>
      <c r="S62" s="86"/>
      <c r="T62" s="86"/>
      <c r="U62" s="86"/>
      <c r="V62" s="86"/>
      <c r="W62" s="86"/>
      <c r="X62" s="86"/>
      <c r="Y62" s="86"/>
      <c r="Z62" s="86"/>
      <c r="AA62" s="86"/>
      <c r="AB62" s="86"/>
      <c r="AC62" s="86"/>
      <c r="AD62" s="86"/>
    </row>
    <row r="63" spans="1:30" ht="12.75" customHeight="1" x14ac:dyDescent="0.2">
      <c r="A63" s="86"/>
      <c r="B63" s="116"/>
      <c r="C63" s="116"/>
      <c r="D63" s="86"/>
      <c r="E63" s="86"/>
      <c r="F63" s="86"/>
      <c r="G63" s="116"/>
      <c r="H63" s="116"/>
      <c r="I63" s="116"/>
      <c r="J63" s="116"/>
      <c r="K63" s="116"/>
      <c r="L63" s="86"/>
      <c r="M63" s="86"/>
      <c r="N63" s="86"/>
      <c r="O63" s="86"/>
      <c r="P63" s="86"/>
      <c r="Q63" s="86"/>
      <c r="R63" s="86"/>
      <c r="S63" s="86"/>
      <c r="T63" s="86"/>
      <c r="U63" s="86"/>
      <c r="V63" s="86"/>
      <c r="W63" s="86"/>
      <c r="X63" s="86"/>
      <c r="Y63" s="86"/>
      <c r="Z63" s="86"/>
      <c r="AA63" s="86"/>
      <c r="AB63" s="86"/>
      <c r="AC63" s="86"/>
      <c r="AD63" s="86"/>
    </row>
    <row r="64" spans="1:30" ht="12.75" customHeight="1" x14ac:dyDescent="0.2">
      <c r="A64" s="86"/>
      <c r="B64" s="116"/>
      <c r="C64" s="116"/>
      <c r="D64" s="86"/>
      <c r="E64" s="86"/>
      <c r="F64" s="86"/>
      <c r="G64" s="116"/>
      <c r="H64" s="116"/>
      <c r="I64" s="116"/>
      <c r="J64" s="116"/>
      <c r="K64" s="116"/>
      <c r="L64" s="86"/>
      <c r="M64" s="86"/>
      <c r="N64" s="86"/>
      <c r="O64" s="86"/>
      <c r="P64" s="86"/>
      <c r="Q64" s="86"/>
      <c r="R64" s="86"/>
      <c r="S64" s="86"/>
      <c r="T64" s="86"/>
      <c r="U64" s="86"/>
      <c r="V64" s="86"/>
      <c r="W64" s="86"/>
      <c r="X64" s="86"/>
      <c r="Y64" s="86"/>
      <c r="Z64" s="86"/>
      <c r="AA64" s="86"/>
      <c r="AB64" s="86"/>
      <c r="AC64" s="86"/>
      <c r="AD64" s="86"/>
    </row>
    <row r="65" spans="1:30" ht="12.75" customHeight="1" x14ac:dyDescent="0.2">
      <c r="A65" s="86"/>
      <c r="B65" s="116"/>
      <c r="C65" s="116"/>
      <c r="D65" s="86"/>
      <c r="E65" s="86"/>
      <c r="F65" s="86"/>
      <c r="G65" s="116"/>
      <c r="H65" s="116"/>
      <c r="I65" s="116"/>
      <c r="J65" s="116"/>
      <c r="K65" s="116"/>
      <c r="L65" s="86"/>
      <c r="M65" s="86"/>
      <c r="N65" s="86"/>
      <c r="O65" s="86"/>
      <c r="P65" s="86"/>
      <c r="Q65" s="86"/>
      <c r="R65" s="86"/>
      <c r="S65" s="86"/>
      <c r="T65" s="86"/>
      <c r="U65" s="86"/>
      <c r="V65" s="86"/>
      <c r="W65" s="86"/>
      <c r="X65" s="86"/>
      <c r="Y65" s="86"/>
      <c r="Z65" s="86"/>
      <c r="AA65" s="86"/>
      <c r="AB65" s="86"/>
      <c r="AC65" s="86"/>
      <c r="AD65" s="86"/>
    </row>
    <row r="66" spans="1:30" ht="12.75" customHeight="1" x14ac:dyDescent="0.2">
      <c r="A66" s="86"/>
      <c r="B66" s="116"/>
      <c r="C66" s="116"/>
      <c r="D66" s="86"/>
      <c r="E66" s="86"/>
      <c r="F66" s="86"/>
      <c r="G66" s="116"/>
      <c r="H66" s="116"/>
      <c r="I66" s="116"/>
      <c r="J66" s="116"/>
      <c r="K66" s="116"/>
      <c r="L66" s="86"/>
      <c r="M66" s="86"/>
      <c r="N66" s="86"/>
      <c r="O66" s="86"/>
      <c r="P66" s="86"/>
      <c r="Q66" s="86"/>
      <c r="R66" s="86"/>
      <c r="S66" s="86"/>
      <c r="T66" s="86"/>
      <c r="U66" s="86"/>
      <c r="V66" s="86"/>
      <c r="W66" s="86"/>
      <c r="X66" s="86"/>
      <c r="Y66" s="86"/>
      <c r="Z66" s="86"/>
      <c r="AA66" s="86"/>
      <c r="AB66" s="86"/>
      <c r="AC66" s="86"/>
      <c r="AD66" s="86"/>
    </row>
    <row r="67" spans="1:30" ht="12.75" customHeight="1" x14ac:dyDescent="0.2">
      <c r="A67" s="86"/>
      <c r="B67" s="116"/>
      <c r="C67" s="116"/>
      <c r="D67" s="86"/>
      <c r="E67" s="86"/>
      <c r="F67" s="86"/>
      <c r="G67" s="116"/>
      <c r="H67" s="116"/>
      <c r="I67" s="116"/>
      <c r="J67" s="116"/>
      <c r="K67" s="116"/>
      <c r="L67" s="86"/>
      <c r="M67" s="86"/>
      <c r="N67" s="86"/>
      <c r="O67" s="86"/>
      <c r="P67" s="86"/>
      <c r="Q67" s="86"/>
      <c r="R67" s="86"/>
      <c r="S67" s="86"/>
      <c r="T67" s="86"/>
      <c r="U67" s="86"/>
      <c r="V67" s="86"/>
      <c r="W67" s="86"/>
      <c r="X67" s="86"/>
      <c r="Y67" s="86"/>
      <c r="Z67" s="86"/>
      <c r="AA67" s="86"/>
      <c r="AB67" s="86"/>
      <c r="AC67" s="86"/>
      <c r="AD67" s="86"/>
    </row>
    <row r="68" spans="1:30" ht="12.75" customHeight="1" x14ac:dyDescent="0.2">
      <c r="A68" s="86"/>
      <c r="B68" s="116"/>
      <c r="C68" s="116"/>
      <c r="D68" s="86"/>
      <c r="E68" s="86"/>
      <c r="F68" s="86"/>
      <c r="G68" s="116"/>
      <c r="H68" s="116"/>
      <c r="I68" s="116"/>
      <c r="J68" s="116"/>
      <c r="K68" s="116"/>
      <c r="L68" s="86"/>
      <c r="M68" s="86"/>
      <c r="N68" s="86"/>
      <c r="O68" s="86"/>
      <c r="P68" s="86"/>
      <c r="Q68" s="86"/>
      <c r="R68" s="86"/>
      <c r="S68" s="86"/>
      <c r="T68" s="86"/>
      <c r="U68" s="86"/>
      <c r="V68" s="86"/>
      <c r="W68" s="86"/>
      <c r="X68" s="86"/>
      <c r="Y68" s="86"/>
      <c r="Z68" s="86"/>
      <c r="AA68" s="86"/>
      <c r="AB68" s="86"/>
      <c r="AC68" s="86"/>
      <c r="AD68" s="86"/>
    </row>
    <row r="69" spans="1:30" ht="12.75" customHeight="1" x14ac:dyDescent="0.2">
      <c r="A69" s="86"/>
      <c r="B69" s="116"/>
      <c r="C69" s="116"/>
      <c r="D69" s="86"/>
      <c r="E69" s="86"/>
      <c r="F69" s="86"/>
      <c r="G69" s="116"/>
      <c r="H69" s="116"/>
      <c r="I69" s="116"/>
      <c r="J69" s="116"/>
      <c r="K69" s="116"/>
      <c r="L69" s="86"/>
      <c r="M69" s="86"/>
      <c r="N69" s="86"/>
      <c r="O69" s="86"/>
      <c r="P69" s="86"/>
      <c r="Q69" s="86"/>
      <c r="R69" s="86"/>
      <c r="S69" s="86"/>
      <c r="T69" s="86"/>
      <c r="U69" s="86"/>
      <c r="V69" s="86"/>
      <c r="W69" s="86"/>
      <c r="X69" s="86"/>
      <c r="Y69" s="86"/>
      <c r="Z69" s="86"/>
      <c r="AA69" s="86"/>
      <c r="AB69" s="86"/>
      <c r="AC69" s="86"/>
      <c r="AD69" s="86"/>
    </row>
    <row r="70" spans="1:30" ht="12.75" customHeight="1" x14ac:dyDescent="0.2">
      <c r="A70" s="86"/>
      <c r="B70" s="116"/>
      <c r="C70" s="116"/>
      <c r="D70" s="86"/>
      <c r="E70" s="86"/>
      <c r="F70" s="86"/>
      <c r="G70" s="116"/>
      <c r="H70" s="116"/>
      <c r="I70" s="116"/>
      <c r="J70" s="116"/>
      <c r="K70" s="116"/>
      <c r="L70" s="86"/>
      <c r="M70" s="86"/>
      <c r="N70" s="86"/>
      <c r="O70" s="86"/>
      <c r="P70" s="86"/>
      <c r="Q70" s="86"/>
      <c r="R70" s="86"/>
      <c r="S70" s="86"/>
      <c r="T70" s="86"/>
      <c r="U70" s="86"/>
      <c r="V70" s="86"/>
      <c r="W70" s="86"/>
      <c r="X70" s="86"/>
      <c r="Y70" s="86"/>
      <c r="Z70" s="86"/>
      <c r="AA70" s="86"/>
      <c r="AB70" s="86"/>
      <c r="AC70" s="86"/>
      <c r="AD70" s="86"/>
    </row>
    <row r="71" spans="1:30" ht="12.75" customHeight="1" x14ac:dyDescent="0.2">
      <c r="A71" s="86"/>
      <c r="B71" s="116"/>
      <c r="C71" s="116"/>
      <c r="D71" s="86"/>
      <c r="E71" s="86"/>
      <c r="F71" s="86"/>
      <c r="G71" s="116"/>
      <c r="H71" s="116"/>
      <c r="I71" s="116"/>
      <c r="J71" s="116"/>
      <c r="K71" s="116"/>
      <c r="L71" s="86"/>
      <c r="M71" s="86"/>
      <c r="N71" s="86"/>
      <c r="O71" s="86"/>
      <c r="P71" s="86"/>
      <c r="Q71" s="86"/>
      <c r="R71" s="86"/>
      <c r="S71" s="86"/>
      <c r="T71" s="86"/>
      <c r="U71" s="86"/>
      <c r="V71" s="86"/>
      <c r="W71" s="86"/>
      <c r="X71" s="86"/>
      <c r="Y71" s="86"/>
      <c r="Z71" s="86"/>
      <c r="AA71" s="86"/>
      <c r="AB71" s="86"/>
      <c r="AC71" s="86"/>
      <c r="AD71" s="86"/>
    </row>
    <row r="72" spans="1:30" ht="12.75" customHeight="1" x14ac:dyDescent="0.2">
      <c r="A72" s="86"/>
      <c r="B72" s="116"/>
      <c r="C72" s="116"/>
      <c r="D72" s="86"/>
      <c r="E72" s="86"/>
      <c r="F72" s="86"/>
      <c r="G72" s="116"/>
      <c r="H72" s="116"/>
      <c r="I72" s="116"/>
      <c r="J72" s="116"/>
      <c r="K72" s="116"/>
      <c r="L72" s="86"/>
      <c r="M72" s="86"/>
      <c r="N72" s="86"/>
      <c r="O72" s="86"/>
      <c r="P72" s="86"/>
      <c r="Q72" s="86"/>
      <c r="R72" s="86"/>
      <c r="S72" s="86"/>
      <c r="T72" s="86"/>
      <c r="U72" s="86"/>
      <c r="V72" s="86"/>
      <c r="W72" s="86"/>
      <c r="X72" s="86"/>
      <c r="Y72" s="86"/>
      <c r="Z72" s="86"/>
      <c r="AA72" s="86"/>
      <c r="AB72" s="86"/>
      <c r="AC72" s="86"/>
      <c r="AD72" s="86"/>
    </row>
    <row r="73" spans="1:30" ht="12.75" customHeight="1" x14ac:dyDescent="0.2">
      <c r="A73" s="86"/>
      <c r="B73" s="116"/>
      <c r="C73" s="116"/>
      <c r="D73" s="86"/>
      <c r="E73" s="86"/>
      <c r="F73" s="86"/>
      <c r="G73" s="116"/>
      <c r="H73" s="116"/>
      <c r="I73" s="116"/>
      <c r="J73" s="116"/>
      <c r="K73" s="116"/>
      <c r="L73" s="86"/>
      <c r="M73" s="86"/>
      <c r="N73" s="86"/>
      <c r="O73" s="86"/>
      <c r="P73" s="86"/>
      <c r="Q73" s="86"/>
      <c r="R73" s="86"/>
      <c r="S73" s="86"/>
      <c r="T73" s="86"/>
      <c r="U73" s="86"/>
      <c r="V73" s="86"/>
      <c r="W73" s="86"/>
      <c r="X73" s="86"/>
      <c r="Y73" s="86"/>
      <c r="Z73" s="86"/>
      <c r="AA73" s="86"/>
      <c r="AB73" s="86"/>
      <c r="AC73" s="86"/>
      <c r="AD73" s="86"/>
    </row>
    <row r="74" spans="1:30" ht="12.75" customHeight="1" x14ac:dyDescent="0.2">
      <c r="A74" s="86"/>
      <c r="B74" s="116"/>
      <c r="C74" s="116"/>
      <c r="D74" s="86"/>
      <c r="E74" s="86"/>
      <c r="F74" s="86"/>
      <c r="G74" s="116"/>
      <c r="H74" s="116"/>
      <c r="I74" s="116"/>
      <c r="J74" s="116"/>
      <c r="K74" s="116"/>
      <c r="L74" s="86"/>
      <c r="M74" s="86"/>
      <c r="N74" s="86"/>
      <c r="O74" s="86"/>
      <c r="P74" s="86"/>
      <c r="Q74" s="86"/>
      <c r="R74" s="86"/>
      <c r="S74" s="86"/>
      <c r="T74" s="86"/>
      <c r="U74" s="86"/>
      <c r="V74" s="86"/>
      <c r="W74" s="86"/>
      <c r="X74" s="86"/>
      <c r="Y74" s="86"/>
      <c r="Z74" s="86"/>
      <c r="AA74" s="86"/>
      <c r="AB74" s="86"/>
      <c r="AC74" s="86"/>
      <c r="AD74" s="86"/>
    </row>
    <row r="75" spans="1:30" ht="12.75" customHeight="1" x14ac:dyDescent="0.2">
      <c r="A75" s="86"/>
      <c r="B75" s="116"/>
      <c r="C75" s="116"/>
      <c r="D75" s="86"/>
      <c r="E75" s="86"/>
      <c r="F75" s="86"/>
      <c r="G75" s="116"/>
      <c r="H75" s="116"/>
      <c r="I75" s="116"/>
      <c r="J75" s="116"/>
      <c r="K75" s="116"/>
      <c r="L75" s="86"/>
      <c r="M75" s="86"/>
      <c r="N75" s="86"/>
      <c r="O75" s="86"/>
      <c r="P75" s="86"/>
      <c r="Q75" s="86"/>
      <c r="R75" s="86"/>
      <c r="S75" s="86"/>
      <c r="T75" s="86"/>
      <c r="U75" s="86"/>
      <c r="V75" s="86"/>
      <c r="W75" s="86"/>
      <c r="X75" s="86"/>
      <c r="Y75" s="86"/>
      <c r="Z75" s="86"/>
      <c r="AA75" s="86"/>
      <c r="AB75" s="86"/>
      <c r="AC75" s="86"/>
      <c r="AD75" s="86"/>
    </row>
    <row r="76" spans="1:30" ht="12.75" customHeight="1" x14ac:dyDescent="0.2">
      <c r="A76" s="86"/>
      <c r="B76" s="116"/>
      <c r="C76" s="116"/>
      <c r="D76" s="86"/>
      <c r="E76" s="86"/>
      <c r="F76" s="86"/>
      <c r="G76" s="116"/>
      <c r="H76" s="116"/>
      <c r="I76" s="116"/>
      <c r="J76" s="116"/>
      <c r="K76" s="116"/>
      <c r="L76" s="86"/>
      <c r="M76" s="86"/>
      <c r="N76" s="86"/>
      <c r="O76" s="86"/>
      <c r="P76" s="86"/>
      <c r="Q76" s="86"/>
      <c r="R76" s="86"/>
      <c r="S76" s="86"/>
      <c r="T76" s="86"/>
      <c r="U76" s="86"/>
      <c r="V76" s="86"/>
      <c r="W76" s="86"/>
      <c r="X76" s="86"/>
      <c r="Y76" s="86"/>
      <c r="Z76" s="86"/>
      <c r="AA76" s="86"/>
      <c r="AB76" s="86"/>
      <c r="AC76" s="86"/>
      <c r="AD76" s="86"/>
    </row>
    <row r="77" spans="1:30" ht="12.75" customHeight="1" x14ac:dyDescent="0.2">
      <c r="A77" s="86"/>
      <c r="B77" s="116"/>
      <c r="C77" s="116"/>
      <c r="D77" s="86"/>
      <c r="E77" s="86"/>
      <c r="F77" s="86"/>
      <c r="G77" s="116"/>
      <c r="H77" s="116"/>
      <c r="I77" s="116"/>
      <c r="J77" s="116"/>
      <c r="K77" s="116"/>
      <c r="L77" s="86"/>
      <c r="M77" s="86"/>
      <c r="N77" s="86"/>
      <c r="O77" s="86"/>
      <c r="P77" s="86"/>
      <c r="Q77" s="86"/>
      <c r="R77" s="86"/>
      <c r="S77" s="86"/>
      <c r="T77" s="86"/>
      <c r="U77" s="86"/>
      <c r="V77" s="86"/>
      <c r="W77" s="86"/>
      <c r="X77" s="86"/>
      <c r="Y77" s="86"/>
      <c r="Z77" s="86"/>
      <c r="AA77" s="86"/>
      <c r="AB77" s="86"/>
      <c r="AC77" s="86"/>
      <c r="AD77" s="86"/>
    </row>
    <row r="78" spans="1:30" ht="12.75" customHeight="1" x14ac:dyDescent="0.2">
      <c r="A78" s="86"/>
      <c r="B78" s="116"/>
      <c r="C78" s="116"/>
      <c r="D78" s="86"/>
      <c r="E78" s="86"/>
      <c r="F78" s="86"/>
      <c r="G78" s="116"/>
      <c r="H78" s="116"/>
      <c r="I78" s="116"/>
      <c r="J78" s="116"/>
      <c r="K78" s="116"/>
      <c r="L78" s="86"/>
      <c r="M78" s="86"/>
      <c r="N78" s="86"/>
      <c r="O78" s="86"/>
      <c r="P78" s="86"/>
      <c r="Q78" s="86"/>
      <c r="R78" s="86"/>
      <c r="S78" s="86"/>
      <c r="T78" s="86"/>
      <c r="U78" s="86"/>
      <c r="V78" s="86"/>
      <c r="W78" s="86"/>
      <c r="X78" s="86"/>
      <c r="Y78" s="86"/>
      <c r="Z78" s="86"/>
      <c r="AA78" s="86"/>
      <c r="AB78" s="86"/>
      <c r="AC78" s="86"/>
      <c r="AD78" s="86"/>
    </row>
    <row r="79" spans="1:30" ht="12.75" customHeight="1" x14ac:dyDescent="0.2">
      <c r="A79" s="86"/>
      <c r="B79" s="116"/>
      <c r="C79" s="116"/>
      <c r="D79" s="86"/>
      <c r="E79" s="86"/>
      <c r="F79" s="86"/>
      <c r="G79" s="116"/>
      <c r="H79" s="116"/>
      <c r="I79" s="116"/>
      <c r="J79" s="116"/>
      <c r="K79" s="116"/>
      <c r="L79" s="86"/>
      <c r="M79" s="86"/>
      <c r="N79" s="86"/>
      <c r="O79" s="86"/>
      <c r="P79" s="86"/>
      <c r="Q79" s="86"/>
      <c r="R79" s="86"/>
      <c r="S79" s="86"/>
      <c r="T79" s="86"/>
      <c r="U79" s="86"/>
      <c r="V79" s="86"/>
      <c r="W79" s="86"/>
      <c r="X79" s="86"/>
      <c r="Y79" s="86"/>
      <c r="Z79" s="86"/>
      <c r="AA79" s="86"/>
      <c r="AB79" s="86"/>
      <c r="AC79" s="86"/>
      <c r="AD79" s="86"/>
    </row>
    <row r="80" spans="1:30" ht="12.75" customHeight="1" x14ac:dyDescent="0.2">
      <c r="A80" s="86"/>
      <c r="B80" s="116"/>
      <c r="C80" s="116"/>
      <c r="D80" s="86"/>
      <c r="E80" s="86"/>
      <c r="F80" s="86"/>
      <c r="G80" s="116"/>
      <c r="H80" s="116"/>
      <c r="I80" s="116"/>
      <c r="J80" s="116"/>
      <c r="K80" s="116"/>
      <c r="L80" s="86"/>
      <c r="M80" s="86"/>
      <c r="N80" s="86"/>
      <c r="O80" s="86"/>
      <c r="P80" s="86"/>
      <c r="Q80" s="86"/>
      <c r="R80" s="86"/>
      <c r="S80" s="86"/>
      <c r="T80" s="86"/>
      <c r="U80" s="86"/>
      <c r="V80" s="86"/>
      <c r="W80" s="86"/>
      <c r="X80" s="86"/>
      <c r="Y80" s="86"/>
      <c r="Z80" s="86"/>
      <c r="AA80" s="86"/>
      <c r="AB80" s="86"/>
      <c r="AC80" s="86"/>
      <c r="AD80" s="86"/>
    </row>
    <row r="81" spans="1:30" ht="12.75" customHeight="1" x14ac:dyDescent="0.2">
      <c r="A81" s="86"/>
      <c r="B81" s="116"/>
      <c r="C81" s="116"/>
      <c r="D81" s="86"/>
      <c r="E81" s="86"/>
      <c r="F81" s="86"/>
      <c r="G81" s="116"/>
      <c r="H81" s="116"/>
      <c r="I81" s="116"/>
      <c r="J81" s="116"/>
      <c r="K81" s="116"/>
      <c r="L81" s="86"/>
      <c r="M81" s="86"/>
      <c r="N81" s="86"/>
      <c r="O81" s="86"/>
      <c r="P81" s="86"/>
      <c r="Q81" s="86"/>
      <c r="R81" s="86"/>
      <c r="S81" s="86"/>
      <c r="T81" s="86"/>
      <c r="U81" s="86"/>
      <c r="V81" s="86"/>
      <c r="W81" s="86"/>
      <c r="X81" s="86"/>
      <c r="Y81" s="86"/>
      <c r="Z81" s="86"/>
      <c r="AA81" s="86"/>
      <c r="AB81" s="86"/>
      <c r="AC81" s="86"/>
      <c r="AD81" s="86"/>
    </row>
    <row r="82" spans="1:30" ht="12.75" customHeight="1" x14ac:dyDescent="0.2">
      <c r="A82" s="86"/>
      <c r="B82" s="116"/>
      <c r="C82" s="116"/>
      <c r="D82" s="86"/>
      <c r="E82" s="86"/>
      <c r="F82" s="86"/>
      <c r="G82" s="116"/>
      <c r="H82" s="116"/>
      <c r="I82" s="116"/>
      <c r="J82" s="116"/>
      <c r="K82" s="116"/>
      <c r="L82" s="86"/>
      <c r="M82" s="86"/>
      <c r="N82" s="86"/>
      <c r="O82" s="86"/>
      <c r="P82" s="86"/>
      <c r="Q82" s="86"/>
      <c r="R82" s="86"/>
      <c r="S82" s="86"/>
      <c r="T82" s="86"/>
      <c r="U82" s="86"/>
      <c r="V82" s="86"/>
      <c r="W82" s="86"/>
      <c r="X82" s="86"/>
      <c r="Y82" s="86"/>
      <c r="Z82" s="86"/>
      <c r="AA82" s="86"/>
      <c r="AB82" s="86"/>
      <c r="AC82" s="86"/>
      <c r="AD82" s="86"/>
    </row>
    <row r="83" spans="1:30" ht="12.75" customHeight="1" x14ac:dyDescent="0.2">
      <c r="A83" s="86"/>
      <c r="B83" s="116"/>
      <c r="C83" s="116"/>
      <c r="D83" s="86"/>
      <c r="E83" s="86"/>
      <c r="F83" s="86"/>
      <c r="G83" s="116"/>
      <c r="H83" s="116"/>
      <c r="I83" s="116"/>
      <c r="J83" s="116"/>
      <c r="K83" s="116"/>
      <c r="L83" s="86"/>
      <c r="M83" s="86"/>
      <c r="N83" s="86"/>
      <c r="O83" s="86"/>
      <c r="P83" s="86"/>
      <c r="Q83" s="86"/>
      <c r="R83" s="86"/>
      <c r="S83" s="86"/>
      <c r="T83" s="86"/>
      <c r="U83" s="86"/>
      <c r="V83" s="86"/>
      <c r="W83" s="86"/>
      <c r="X83" s="86"/>
      <c r="Y83" s="86"/>
      <c r="Z83" s="86"/>
      <c r="AA83" s="86"/>
      <c r="AB83" s="86"/>
      <c r="AC83" s="86"/>
      <c r="AD83" s="86"/>
    </row>
    <row r="84" spans="1:30" ht="12.75" customHeight="1" x14ac:dyDescent="0.2">
      <c r="A84" s="86"/>
      <c r="B84" s="116"/>
      <c r="C84" s="116"/>
      <c r="D84" s="86"/>
      <c r="E84" s="86"/>
      <c r="F84" s="86"/>
      <c r="G84" s="116"/>
      <c r="H84" s="116"/>
      <c r="I84" s="116"/>
      <c r="J84" s="116"/>
      <c r="K84" s="116"/>
      <c r="L84" s="86"/>
      <c r="M84" s="86"/>
      <c r="N84" s="86"/>
      <c r="O84" s="86"/>
      <c r="P84" s="86"/>
      <c r="Q84" s="86"/>
      <c r="R84" s="86"/>
      <c r="S84" s="86"/>
      <c r="T84" s="86"/>
      <c r="U84" s="86"/>
      <c r="V84" s="86"/>
      <c r="W84" s="86"/>
      <c r="X84" s="86"/>
      <c r="Y84" s="86"/>
      <c r="Z84" s="86"/>
      <c r="AA84" s="86"/>
      <c r="AB84" s="86"/>
      <c r="AC84" s="86"/>
      <c r="AD84" s="86"/>
    </row>
    <row r="85" spans="1:30" ht="12.75" customHeight="1" x14ac:dyDescent="0.2">
      <c r="A85" s="86"/>
      <c r="B85" s="116"/>
      <c r="C85" s="116"/>
      <c r="D85" s="86"/>
      <c r="E85" s="86"/>
      <c r="F85" s="86"/>
      <c r="G85" s="116"/>
      <c r="H85" s="116"/>
      <c r="I85" s="116"/>
      <c r="J85" s="116"/>
      <c r="K85" s="116"/>
      <c r="L85" s="86"/>
      <c r="M85" s="86"/>
      <c r="N85" s="86"/>
      <c r="O85" s="86"/>
      <c r="P85" s="86"/>
      <c r="Q85" s="86"/>
      <c r="R85" s="86"/>
      <c r="S85" s="86"/>
      <c r="T85" s="86"/>
      <c r="U85" s="86"/>
      <c r="V85" s="86"/>
      <c r="W85" s="86"/>
      <c r="X85" s="86"/>
      <c r="Y85" s="86"/>
      <c r="Z85" s="86"/>
      <c r="AA85" s="86"/>
      <c r="AB85" s="86"/>
      <c r="AC85" s="86"/>
      <c r="AD85" s="86"/>
    </row>
    <row r="86" spans="1:30" ht="12.75" customHeight="1" x14ac:dyDescent="0.2">
      <c r="A86" s="86"/>
      <c r="B86" s="116"/>
      <c r="C86" s="116"/>
      <c r="D86" s="86"/>
      <c r="E86" s="86"/>
      <c r="F86" s="86"/>
      <c r="G86" s="116"/>
      <c r="H86" s="116"/>
      <c r="I86" s="116"/>
      <c r="J86" s="116"/>
      <c r="K86" s="116"/>
      <c r="L86" s="86"/>
      <c r="M86" s="86"/>
      <c r="N86" s="86"/>
      <c r="O86" s="86"/>
      <c r="P86" s="86"/>
      <c r="Q86" s="86"/>
      <c r="R86" s="86"/>
      <c r="S86" s="86"/>
      <c r="T86" s="86"/>
      <c r="U86" s="86"/>
      <c r="V86" s="86"/>
      <c r="W86" s="86"/>
      <c r="X86" s="86"/>
      <c r="Y86" s="86"/>
      <c r="Z86" s="86"/>
      <c r="AA86" s="86"/>
      <c r="AB86" s="86"/>
      <c r="AC86" s="86"/>
      <c r="AD86" s="86"/>
    </row>
    <row r="87" spans="1:30" ht="12.75" customHeight="1" x14ac:dyDescent="0.2">
      <c r="A87" s="86"/>
      <c r="B87" s="116"/>
      <c r="C87" s="116"/>
      <c r="D87" s="86"/>
      <c r="E87" s="86"/>
      <c r="F87" s="86"/>
      <c r="G87" s="116"/>
      <c r="H87" s="116"/>
      <c r="I87" s="116"/>
      <c r="J87" s="116"/>
      <c r="K87" s="116"/>
      <c r="L87" s="86"/>
      <c r="M87" s="86"/>
      <c r="N87" s="86"/>
      <c r="O87" s="86"/>
      <c r="P87" s="86"/>
      <c r="Q87" s="86"/>
      <c r="R87" s="86"/>
      <c r="S87" s="86"/>
      <c r="T87" s="86"/>
      <c r="U87" s="86"/>
      <c r="V87" s="86"/>
      <c r="W87" s="86"/>
      <c r="X87" s="86"/>
      <c r="Y87" s="86"/>
      <c r="Z87" s="86"/>
      <c r="AA87" s="86"/>
      <c r="AB87" s="86"/>
      <c r="AC87" s="86"/>
      <c r="AD87" s="86"/>
    </row>
    <row r="88" spans="1:30" ht="12.75" customHeight="1" x14ac:dyDescent="0.2">
      <c r="A88" s="86"/>
      <c r="B88" s="116"/>
      <c r="C88" s="116"/>
      <c r="D88" s="86"/>
      <c r="E88" s="86"/>
      <c r="F88" s="86"/>
      <c r="G88" s="116"/>
      <c r="H88" s="116"/>
      <c r="I88" s="116"/>
      <c r="J88" s="116"/>
      <c r="K88" s="116"/>
      <c r="L88" s="86"/>
      <c r="M88" s="86"/>
      <c r="N88" s="86"/>
      <c r="O88" s="86"/>
      <c r="P88" s="86"/>
      <c r="Q88" s="86"/>
      <c r="R88" s="86"/>
      <c r="S88" s="86"/>
      <c r="T88" s="86"/>
      <c r="U88" s="86"/>
      <c r="V88" s="86"/>
      <c r="W88" s="86"/>
      <c r="X88" s="86"/>
      <c r="Y88" s="86"/>
      <c r="Z88" s="86"/>
      <c r="AA88" s="86"/>
      <c r="AB88" s="86"/>
      <c r="AC88" s="86"/>
      <c r="AD88" s="86"/>
    </row>
    <row r="89" spans="1:30" ht="12.75" customHeight="1" x14ac:dyDescent="0.2">
      <c r="A89" s="86"/>
      <c r="B89" s="116"/>
      <c r="C89" s="116"/>
      <c r="D89" s="86"/>
      <c r="E89" s="86"/>
      <c r="F89" s="86"/>
      <c r="G89" s="116"/>
      <c r="H89" s="116"/>
      <c r="I89" s="116"/>
      <c r="J89" s="116"/>
      <c r="K89" s="116"/>
      <c r="L89" s="86"/>
      <c r="M89" s="86"/>
      <c r="N89" s="86"/>
      <c r="O89" s="86"/>
      <c r="P89" s="86"/>
      <c r="Q89" s="86"/>
      <c r="R89" s="86"/>
      <c r="S89" s="86"/>
      <c r="T89" s="86"/>
      <c r="U89" s="86"/>
      <c r="V89" s="86"/>
      <c r="W89" s="86"/>
      <c r="X89" s="86"/>
      <c r="Y89" s="86"/>
      <c r="Z89" s="86"/>
      <c r="AA89" s="86"/>
      <c r="AB89" s="86"/>
      <c r="AC89" s="86"/>
      <c r="AD89" s="86"/>
    </row>
    <row r="90" spans="1:30" ht="12.75" customHeight="1" x14ac:dyDescent="0.2">
      <c r="A90" s="86"/>
      <c r="B90" s="116"/>
      <c r="C90" s="116"/>
      <c r="D90" s="86"/>
      <c r="E90" s="86"/>
      <c r="F90" s="86"/>
      <c r="G90" s="116"/>
      <c r="H90" s="116"/>
      <c r="I90" s="116"/>
      <c r="J90" s="116"/>
      <c r="K90" s="116"/>
      <c r="L90" s="86"/>
      <c r="M90" s="86"/>
      <c r="N90" s="86"/>
      <c r="O90" s="86"/>
      <c r="P90" s="86"/>
      <c r="Q90" s="86"/>
      <c r="R90" s="86"/>
      <c r="S90" s="86"/>
      <c r="T90" s="86"/>
      <c r="U90" s="86"/>
      <c r="V90" s="86"/>
      <c r="W90" s="86"/>
      <c r="X90" s="86"/>
      <c r="Y90" s="86"/>
      <c r="Z90" s="86"/>
      <c r="AA90" s="86"/>
      <c r="AB90" s="86"/>
      <c r="AC90" s="86"/>
      <c r="AD90" s="86"/>
    </row>
    <row r="91" spans="1:30" ht="12.75" customHeight="1" x14ac:dyDescent="0.2">
      <c r="A91" s="86"/>
      <c r="B91" s="116"/>
      <c r="C91" s="116"/>
      <c r="D91" s="86"/>
      <c r="E91" s="86"/>
      <c r="F91" s="86"/>
      <c r="G91" s="116"/>
      <c r="H91" s="116"/>
      <c r="I91" s="116"/>
      <c r="J91" s="116"/>
      <c r="K91" s="116"/>
      <c r="L91" s="86"/>
      <c r="M91" s="86"/>
      <c r="N91" s="86"/>
      <c r="O91" s="86"/>
      <c r="P91" s="86"/>
      <c r="Q91" s="86"/>
      <c r="R91" s="86"/>
      <c r="S91" s="86"/>
      <c r="T91" s="86"/>
      <c r="U91" s="86"/>
      <c r="V91" s="86"/>
      <c r="W91" s="86"/>
      <c r="X91" s="86"/>
      <c r="Y91" s="86"/>
      <c r="Z91" s="86"/>
      <c r="AA91" s="86"/>
      <c r="AB91" s="86"/>
      <c r="AC91" s="86"/>
      <c r="AD91" s="86"/>
    </row>
    <row r="92" spans="1:30" ht="12.75" customHeight="1" x14ac:dyDescent="0.2">
      <c r="A92" s="86"/>
      <c r="B92" s="116"/>
      <c r="C92" s="116"/>
      <c r="D92" s="86"/>
      <c r="E92" s="86"/>
      <c r="F92" s="86"/>
      <c r="G92" s="116"/>
      <c r="H92" s="116"/>
      <c r="I92" s="116"/>
      <c r="J92" s="116"/>
      <c r="K92" s="116"/>
      <c r="L92" s="86"/>
      <c r="M92" s="86"/>
      <c r="N92" s="86"/>
      <c r="O92" s="86"/>
      <c r="P92" s="86"/>
      <c r="Q92" s="86"/>
      <c r="R92" s="86"/>
      <c r="S92" s="86"/>
      <c r="T92" s="86"/>
      <c r="U92" s="86"/>
      <c r="V92" s="86"/>
      <c r="W92" s="86"/>
      <c r="X92" s="86"/>
      <c r="Y92" s="86"/>
      <c r="Z92" s="86"/>
      <c r="AA92" s="86"/>
      <c r="AB92" s="86"/>
      <c r="AC92" s="86"/>
      <c r="AD92" s="86"/>
    </row>
    <row r="93" spans="1:30" ht="12.75" customHeight="1" x14ac:dyDescent="0.2">
      <c r="A93" s="86"/>
      <c r="B93" s="116"/>
      <c r="C93" s="116"/>
      <c r="D93" s="86"/>
      <c r="E93" s="86"/>
      <c r="F93" s="86"/>
      <c r="G93" s="116"/>
      <c r="H93" s="116"/>
      <c r="I93" s="116"/>
      <c r="J93" s="116"/>
      <c r="K93" s="116"/>
      <c r="L93" s="86"/>
      <c r="M93" s="86"/>
      <c r="N93" s="86"/>
      <c r="O93" s="86"/>
      <c r="P93" s="86"/>
      <c r="Q93" s="86"/>
      <c r="R93" s="86"/>
      <c r="S93" s="86"/>
      <c r="T93" s="86"/>
      <c r="U93" s="86"/>
      <c r="V93" s="86"/>
      <c r="W93" s="86"/>
      <c r="X93" s="86"/>
      <c r="Y93" s="86"/>
      <c r="Z93" s="86"/>
      <c r="AA93" s="86"/>
      <c r="AB93" s="86"/>
      <c r="AC93" s="86"/>
      <c r="AD93" s="86"/>
    </row>
    <row r="94" spans="1:30" ht="12.75" customHeight="1" x14ac:dyDescent="0.2">
      <c r="A94" s="86"/>
      <c r="B94" s="116"/>
      <c r="C94" s="116"/>
      <c r="D94" s="86"/>
      <c r="E94" s="86"/>
      <c r="F94" s="86"/>
      <c r="G94" s="116"/>
      <c r="H94" s="116"/>
      <c r="I94" s="116"/>
      <c r="J94" s="116"/>
      <c r="K94" s="116"/>
      <c r="L94" s="86"/>
      <c r="M94" s="86"/>
      <c r="N94" s="86"/>
      <c r="O94" s="86"/>
      <c r="P94" s="86"/>
      <c r="Q94" s="86"/>
      <c r="R94" s="86"/>
      <c r="S94" s="86"/>
      <c r="T94" s="86"/>
      <c r="U94" s="86"/>
      <c r="V94" s="86"/>
      <c r="W94" s="86"/>
      <c r="X94" s="86"/>
      <c r="Y94" s="86"/>
      <c r="Z94" s="86"/>
      <c r="AA94" s="86"/>
      <c r="AB94" s="86"/>
      <c r="AC94" s="86"/>
      <c r="AD94" s="86"/>
    </row>
    <row r="95" spans="1:30" ht="12.75" customHeight="1" x14ac:dyDescent="0.2">
      <c r="A95" s="86"/>
      <c r="B95" s="116"/>
      <c r="C95" s="116"/>
      <c r="D95" s="86"/>
      <c r="E95" s="86"/>
      <c r="F95" s="86"/>
      <c r="G95" s="116"/>
      <c r="H95" s="116"/>
      <c r="I95" s="116"/>
      <c r="J95" s="116"/>
      <c r="K95" s="116"/>
      <c r="L95" s="86"/>
      <c r="M95" s="86"/>
      <c r="N95" s="86"/>
      <c r="O95" s="86"/>
      <c r="P95" s="86"/>
      <c r="Q95" s="86"/>
      <c r="R95" s="86"/>
      <c r="S95" s="86"/>
      <c r="T95" s="86"/>
      <c r="U95" s="86"/>
      <c r="V95" s="86"/>
      <c r="W95" s="86"/>
      <c r="X95" s="86"/>
      <c r="Y95" s="86"/>
      <c r="Z95" s="86"/>
      <c r="AA95" s="86"/>
      <c r="AB95" s="86"/>
      <c r="AC95" s="86"/>
      <c r="AD95" s="86"/>
    </row>
    <row r="96" spans="1:30" ht="12.75" customHeight="1" x14ac:dyDescent="0.2">
      <c r="A96" s="86"/>
      <c r="B96" s="116"/>
      <c r="C96" s="116"/>
      <c r="D96" s="86"/>
      <c r="E96" s="86"/>
      <c r="F96" s="86"/>
      <c r="G96" s="116"/>
      <c r="H96" s="116"/>
      <c r="I96" s="116"/>
      <c r="J96" s="116"/>
      <c r="K96" s="116"/>
      <c r="L96" s="86"/>
      <c r="M96" s="86"/>
      <c r="N96" s="86"/>
      <c r="O96" s="86"/>
      <c r="P96" s="86"/>
      <c r="Q96" s="86"/>
      <c r="R96" s="86"/>
      <c r="S96" s="86"/>
      <c r="T96" s="86"/>
      <c r="U96" s="86"/>
      <c r="V96" s="86"/>
      <c r="W96" s="86"/>
      <c r="X96" s="86"/>
      <c r="Y96" s="86"/>
      <c r="Z96" s="86"/>
      <c r="AA96" s="86"/>
      <c r="AB96" s="86"/>
      <c r="AC96" s="86"/>
      <c r="AD96" s="86"/>
    </row>
    <row r="97" spans="1:30" ht="12.75" customHeight="1" x14ac:dyDescent="0.2">
      <c r="A97" s="86"/>
      <c r="B97" s="116"/>
      <c r="C97" s="116"/>
      <c r="D97" s="86"/>
      <c r="E97" s="86"/>
      <c r="F97" s="86"/>
      <c r="G97" s="116"/>
      <c r="H97" s="116"/>
      <c r="I97" s="116"/>
      <c r="J97" s="116"/>
      <c r="K97" s="116"/>
      <c r="L97" s="86"/>
      <c r="M97" s="86"/>
      <c r="N97" s="86"/>
      <c r="O97" s="86"/>
      <c r="P97" s="86"/>
      <c r="Q97" s="86"/>
      <c r="R97" s="86"/>
      <c r="S97" s="86"/>
      <c r="T97" s="86"/>
      <c r="U97" s="86"/>
      <c r="V97" s="86"/>
      <c r="W97" s="86"/>
      <c r="X97" s="86"/>
      <c r="Y97" s="86"/>
      <c r="Z97" s="86"/>
      <c r="AA97" s="86"/>
      <c r="AB97" s="86"/>
      <c r="AC97" s="86"/>
      <c r="AD97" s="86"/>
    </row>
    <row r="98" spans="1:30" ht="12.75" customHeight="1" x14ac:dyDescent="0.2">
      <c r="A98" s="86"/>
      <c r="B98" s="116"/>
      <c r="C98" s="116"/>
      <c r="D98" s="86"/>
      <c r="E98" s="86"/>
      <c r="F98" s="86"/>
      <c r="G98" s="116"/>
      <c r="H98" s="116"/>
      <c r="I98" s="116"/>
      <c r="J98" s="116"/>
      <c r="K98" s="116"/>
      <c r="L98" s="86"/>
      <c r="M98" s="86"/>
      <c r="N98" s="86"/>
      <c r="O98" s="86"/>
      <c r="P98" s="86"/>
      <c r="Q98" s="86"/>
      <c r="R98" s="86"/>
      <c r="S98" s="86"/>
      <c r="T98" s="86"/>
      <c r="U98" s="86"/>
      <c r="V98" s="86"/>
      <c r="W98" s="86"/>
      <c r="X98" s="86"/>
      <c r="Y98" s="86"/>
      <c r="Z98" s="86"/>
      <c r="AA98" s="86"/>
      <c r="AB98" s="86"/>
      <c r="AC98" s="86"/>
      <c r="AD98" s="86"/>
    </row>
    <row r="99" spans="1:30" ht="12.75" customHeight="1" x14ac:dyDescent="0.2">
      <c r="A99" s="86"/>
      <c r="B99" s="116"/>
      <c r="C99" s="116"/>
      <c r="D99" s="86"/>
      <c r="E99" s="86"/>
      <c r="F99" s="86"/>
      <c r="G99" s="116"/>
      <c r="H99" s="116"/>
      <c r="I99" s="116"/>
      <c r="J99" s="116"/>
      <c r="K99" s="116"/>
      <c r="L99" s="86"/>
      <c r="M99" s="86"/>
      <c r="N99" s="86"/>
      <c r="O99" s="86"/>
      <c r="P99" s="86"/>
      <c r="Q99" s="86"/>
      <c r="R99" s="86"/>
      <c r="S99" s="86"/>
      <c r="T99" s="86"/>
      <c r="U99" s="86"/>
      <c r="V99" s="86"/>
      <c r="W99" s="86"/>
      <c r="X99" s="86"/>
      <c r="Y99" s="86"/>
      <c r="Z99" s="86"/>
      <c r="AA99" s="86"/>
      <c r="AB99" s="86"/>
      <c r="AC99" s="86"/>
      <c r="AD99" s="86"/>
    </row>
    <row r="100" spans="1:30" ht="12.75" customHeight="1" x14ac:dyDescent="0.2">
      <c r="A100" s="86"/>
      <c r="B100" s="116"/>
      <c r="C100" s="116"/>
      <c r="D100" s="86"/>
      <c r="E100" s="86"/>
      <c r="F100" s="86"/>
      <c r="G100" s="116"/>
      <c r="H100" s="116"/>
      <c r="I100" s="116"/>
      <c r="J100" s="116"/>
      <c r="K100" s="116"/>
      <c r="L100" s="86"/>
      <c r="M100" s="86"/>
      <c r="N100" s="86"/>
      <c r="O100" s="86"/>
      <c r="P100" s="86"/>
      <c r="Q100" s="86"/>
      <c r="R100" s="86"/>
      <c r="S100" s="86"/>
      <c r="T100" s="86"/>
      <c r="U100" s="86"/>
      <c r="V100" s="86"/>
      <c r="W100" s="86"/>
      <c r="X100" s="86"/>
      <c r="Y100" s="86"/>
      <c r="Z100" s="86"/>
      <c r="AA100" s="86"/>
      <c r="AB100" s="86"/>
      <c r="AC100" s="86"/>
      <c r="AD100" s="86"/>
    </row>
    <row r="101" spans="1:30" ht="12.75" customHeight="1" x14ac:dyDescent="0.2">
      <c r="A101" s="86"/>
      <c r="B101" s="116"/>
      <c r="C101" s="116"/>
      <c r="D101" s="86"/>
      <c r="E101" s="86"/>
      <c r="F101" s="86"/>
      <c r="G101" s="116"/>
      <c r="H101" s="116"/>
      <c r="I101" s="116"/>
      <c r="J101" s="116"/>
      <c r="K101" s="116"/>
      <c r="L101" s="86"/>
      <c r="M101" s="86"/>
      <c r="N101" s="86"/>
      <c r="O101" s="86"/>
      <c r="P101" s="86"/>
      <c r="Q101" s="86"/>
      <c r="R101" s="86"/>
      <c r="S101" s="86"/>
      <c r="T101" s="86"/>
      <c r="U101" s="86"/>
      <c r="V101" s="86"/>
      <c r="W101" s="86"/>
      <c r="X101" s="86"/>
      <c r="Y101" s="86"/>
      <c r="Z101" s="86"/>
      <c r="AA101" s="86"/>
      <c r="AB101" s="86"/>
      <c r="AC101" s="86"/>
      <c r="AD101" s="86"/>
    </row>
    <row r="102" spans="1:30" ht="12.75" customHeight="1" x14ac:dyDescent="0.2">
      <c r="A102" s="86"/>
      <c r="B102" s="116"/>
      <c r="C102" s="116"/>
      <c r="D102" s="86"/>
      <c r="E102" s="86"/>
      <c r="F102" s="86"/>
      <c r="G102" s="116"/>
      <c r="H102" s="116"/>
      <c r="I102" s="116"/>
      <c r="J102" s="116"/>
      <c r="K102" s="116"/>
      <c r="L102" s="86"/>
      <c r="M102" s="86"/>
      <c r="N102" s="86"/>
      <c r="O102" s="86"/>
      <c r="P102" s="86"/>
      <c r="Q102" s="86"/>
      <c r="R102" s="86"/>
      <c r="S102" s="86"/>
      <c r="T102" s="86"/>
      <c r="U102" s="86"/>
      <c r="V102" s="86"/>
      <c r="W102" s="86"/>
      <c r="X102" s="86"/>
      <c r="Y102" s="86"/>
      <c r="Z102" s="86"/>
      <c r="AA102" s="86"/>
      <c r="AB102" s="86"/>
      <c r="AC102" s="86"/>
      <c r="AD102" s="86"/>
    </row>
    <row r="103" spans="1:30" ht="12.75" customHeight="1" x14ac:dyDescent="0.2">
      <c r="A103" s="86"/>
      <c r="B103" s="116"/>
      <c r="C103" s="116"/>
      <c r="D103" s="86"/>
      <c r="E103" s="86"/>
      <c r="F103" s="86"/>
      <c r="G103" s="116"/>
      <c r="H103" s="116"/>
      <c r="I103" s="116"/>
      <c r="J103" s="116"/>
      <c r="K103" s="116"/>
      <c r="L103" s="86"/>
      <c r="M103" s="86"/>
      <c r="N103" s="86"/>
      <c r="O103" s="86"/>
      <c r="P103" s="86"/>
      <c r="Q103" s="86"/>
      <c r="R103" s="86"/>
      <c r="S103" s="86"/>
      <c r="T103" s="86"/>
      <c r="U103" s="86"/>
      <c r="V103" s="86"/>
      <c r="W103" s="86"/>
      <c r="X103" s="86"/>
      <c r="Y103" s="86"/>
      <c r="Z103" s="86"/>
      <c r="AA103" s="86"/>
      <c r="AB103" s="86"/>
      <c r="AC103" s="86"/>
      <c r="AD103" s="86"/>
    </row>
    <row r="104" spans="1:30" ht="12.75" customHeight="1" x14ac:dyDescent="0.2">
      <c r="A104" s="86"/>
      <c r="B104" s="116"/>
      <c r="C104" s="116"/>
      <c r="D104" s="86"/>
      <c r="E104" s="86"/>
      <c r="F104" s="86"/>
      <c r="G104" s="116"/>
      <c r="H104" s="116"/>
      <c r="I104" s="116"/>
      <c r="J104" s="116"/>
      <c r="K104" s="116"/>
      <c r="L104" s="86"/>
      <c r="M104" s="86"/>
      <c r="N104" s="86"/>
      <c r="O104" s="86"/>
      <c r="P104" s="86"/>
      <c r="Q104" s="86"/>
      <c r="R104" s="86"/>
      <c r="S104" s="86"/>
      <c r="T104" s="86"/>
      <c r="U104" s="86"/>
      <c r="V104" s="86"/>
      <c r="W104" s="86"/>
      <c r="X104" s="86"/>
      <c r="Y104" s="86"/>
      <c r="Z104" s="86"/>
      <c r="AA104" s="86"/>
      <c r="AB104" s="86"/>
      <c r="AC104" s="86"/>
      <c r="AD104" s="86"/>
    </row>
    <row r="105" spans="1:30" ht="12.75" customHeight="1" x14ac:dyDescent="0.2">
      <c r="A105" s="86"/>
      <c r="B105" s="116"/>
      <c r="C105" s="116"/>
      <c r="D105" s="86"/>
      <c r="E105" s="86"/>
      <c r="F105" s="86"/>
      <c r="G105" s="116"/>
      <c r="H105" s="116"/>
      <c r="I105" s="116"/>
      <c r="J105" s="116"/>
      <c r="K105" s="116"/>
      <c r="L105" s="86"/>
      <c r="M105" s="86"/>
      <c r="N105" s="86"/>
      <c r="O105" s="86"/>
      <c r="P105" s="86"/>
      <c r="Q105" s="86"/>
      <c r="R105" s="86"/>
      <c r="S105" s="86"/>
      <c r="T105" s="86"/>
      <c r="U105" s="86"/>
      <c r="V105" s="86"/>
      <c r="W105" s="86"/>
      <c r="X105" s="86"/>
      <c r="Y105" s="86"/>
      <c r="Z105" s="86"/>
      <c r="AA105" s="86"/>
      <c r="AB105" s="86"/>
      <c r="AC105" s="86"/>
      <c r="AD105" s="86"/>
    </row>
    <row r="106" spans="1:30" ht="12.75" customHeight="1" x14ac:dyDescent="0.2">
      <c r="A106" s="86"/>
      <c r="B106" s="116"/>
      <c r="C106" s="116"/>
      <c r="D106" s="86"/>
      <c r="E106" s="86"/>
      <c r="F106" s="86"/>
      <c r="G106" s="116"/>
      <c r="H106" s="116"/>
      <c r="I106" s="116"/>
      <c r="J106" s="116"/>
      <c r="K106" s="116"/>
      <c r="L106" s="86"/>
      <c r="M106" s="86"/>
      <c r="N106" s="86"/>
      <c r="O106" s="86"/>
      <c r="P106" s="86"/>
      <c r="Q106" s="86"/>
      <c r="R106" s="86"/>
      <c r="S106" s="86"/>
      <c r="T106" s="86"/>
      <c r="U106" s="86"/>
      <c r="V106" s="86"/>
      <c r="W106" s="86"/>
      <c r="X106" s="86"/>
      <c r="Y106" s="86"/>
      <c r="Z106" s="86"/>
      <c r="AA106" s="86"/>
      <c r="AB106" s="86"/>
      <c r="AC106" s="86"/>
      <c r="AD106" s="86"/>
    </row>
    <row r="107" spans="1:30" ht="12.75" customHeight="1" x14ac:dyDescent="0.2">
      <c r="A107" s="86"/>
      <c r="B107" s="116"/>
      <c r="C107" s="116"/>
      <c r="D107" s="86"/>
      <c r="E107" s="86"/>
      <c r="F107" s="86"/>
      <c r="G107" s="116"/>
      <c r="H107" s="116"/>
      <c r="I107" s="116"/>
      <c r="J107" s="116"/>
      <c r="K107" s="116"/>
      <c r="L107" s="86"/>
      <c r="M107" s="86"/>
      <c r="N107" s="86"/>
      <c r="O107" s="86"/>
      <c r="P107" s="86"/>
      <c r="Q107" s="86"/>
      <c r="R107" s="86"/>
      <c r="S107" s="86"/>
      <c r="T107" s="86"/>
      <c r="U107" s="86"/>
      <c r="V107" s="86"/>
      <c r="W107" s="86"/>
      <c r="X107" s="86"/>
      <c r="Y107" s="86"/>
      <c r="Z107" s="86"/>
      <c r="AA107" s="86"/>
      <c r="AB107" s="86"/>
      <c r="AC107" s="86"/>
      <c r="AD107" s="86"/>
    </row>
    <row r="108" spans="1:30" ht="12.75" customHeight="1" x14ac:dyDescent="0.2">
      <c r="A108" s="86"/>
      <c r="B108" s="116"/>
      <c r="C108" s="116"/>
      <c r="D108" s="86"/>
      <c r="E108" s="86"/>
      <c r="F108" s="86"/>
      <c r="G108" s="116"/>
      <c r="H108" s="116"/>
      <c r="I108" s="116"/>
      <c r="J108" s="116"/>
      <c r="K108" s="116"/>
      <c r="L108" s="86"/>
      <c r="M108" s="86"/>
      <c r="N108" s="86"/>
      <c r="O108" s="86"/>
      <c r="P108" s="86"/>
      <c r="Q108" s="86"/>
      <c r="R108" s="86"/>
      <c r="S108" s="86"/>
      <c r="T108" s="86"/>
      <c r="U108" s="86"/>
      <c r="V108" s="86"/>
      <c r="W108" s="86"/>
      <c r="X108" s="86"/>
      <c r="Y108" s="86"/>
      <c r="Z108" s="86"/>
      <c r="AA108" s="86"/>
      <c r="AB108" s="86"/>
      <c r="AC108" s="86"/>
      <c r="AD108" s="86"/>
    </row>
    <row r="109" spans="1:30" ht="12.75" customHeight="1" x14ac:dyDescent="0.2">
      <c r="A109" s="86"/>
      <c r="B109" s="116"/>
      <c r="C109" s="116"/>
      <c r="D109" s="86"/>
      <c r="E109" s="86"/>
      <c r="F109" s="86"/>
      <c r="G109" s="116"/>
      <c r="H109" s="116"/>
      <c r="I109" s="116"/>
      <c r="J109" s="116"/>
      <c r="K109" s="116"/>
      <c r="L109" s="86"/>
      <c r="M109" s="86"/>
      <c r="N109" s="86"/>
      <c r="O109" s="86"/>
      <c r="P109" s="86"/>
      <c r="Q109" s="86"/>
      <c r="R109" s="86"/>
      <c r="S109" s="86"/>
      <c r="T109" s="86"/>
      <c r="U109" s="86"/>
      <c r="V109" s="86"/>
      <c r="W109" s="86"/>
      <c r="X109" s="86"/>
      <c r="Y109" s="86"/>
      <c r="Z109" s="86"/>
      <c r="AA109" s="86"/>
      <c r="AB109" s="86"/>
      <c r="AC109" s="86"/>
      <c r="AD109" s="86"/>
    </row>
    <row r="110" spans="1:30" ht="12.75" customHeight="1" x14ac:dyDescent="0.2">
      <c r="A110" s="86"/>
      <c r="B110" s="116"/>
      <c r="C110" s="116"/>
      <c r="D110" s="86"/>
      <c r="E110" s="86"/>
      <c r="F110" s="86"/>
      <c r="G110" s="116"/>
      <c r="H110" s="116"/>
      <c r="I110" s="116"/>
      <c r="J110" s="116"/>
      <c r="K110" s="116"/>
      <c r="L110" s="86"/>
      <c r="M110" s="86"/>
      <c r="N110" s="86"/>
      <c r="O110" s="86"/>
      <c r="P110" s="86"/>
      <c r="Q110" s="86"/>
      <c r="R110" s="86"/>
      <c r="S110" s="86"/>
      <c r="T110" s="86"/>
      <c r="U110" s="86"/>
      <c r="V110" s="86"/>
      <c r="W110" s="86"/>
      <c r="X110" s="86"/>
      <c r="Y110" s="86"/>
      <c r="Z110" s="86"/>
      <c r="AA110" s="86"/>
      <c r="AB110" s="86"/>
      <c r="AC110" s="86"/>
      <c r="AD110" s="86"/>
    </row>
    <row r="111" spans="1:30" ht="12.75" customHeight="1" x14ac:dyDescent="0.2">
      <c r="A111" s="86"/>
      <c r="B111" s="116"/>
      <c r="C111" s="116"/>
      <c r="D111" s="86"/>
      <c r="E111" s="86"/>
      <c r="F111" s="86"/>
      <c r="G111" s="116"/>
      <c r="H111" s="116"/>
      <c r="I111" s="116"/>
      <c r="J111" s="116"/>
      <c r="K111" s="116"/>
      <c r="L111" s="86"/>
      <c r="M111" s="86"/>
      <c r="N111" s="86"/>
      <c r="O111" s="86"/>
      <c r="P111" s="86"/>
      <c r="Q111" s="86"/>
      <c r="R111" s="86"/>
      <c r="S111" s="86"/>
      <c r="T111" s="86"/>
      <c r="U111" s="86"/>
      <c r="V111" s="86"/>
      <c r="W111" s="86"/>
      <c r="X111" s="86"/>
      <c r="Y111" s="86"/>
      <c r="Z111" s="86"/>
      <c r="AA111" s="86"/>
      <c r="AB111" s="86"/>
      <c r="AC111" s="86"/>
      <c r="AD111" s="86"/>
    </row>
    <row r="112" spans="1:30" ht="12.75" customHeight="1" x14ac:dyDescent="0.2">
      <c r="A112" s="86"/>
      <c r="B112" s="116"/>
      <c r="C112" s="116"/>
      <c r="D112" s="86"/>
      <c r="E112" s="86"/>
      <c r="F112" s="86"/>
      <c r="G112" s="116"/>
      <c r="H112" s="116"/>
      <c r="I112" s="116"/>
      <c r="J112" s="116"/>
      <c r="K112" s="116"/>
      <c r="L112" s="86"/>
      <c r="M112" s="86"/>
      <c r="N112" s="86"/>
      <c r="O112" s="86"/>
      <c r="P112" s="86"/>
      <c r="Q112" s="86"/>
      <c r="R112" s="86"/>
      <c r="S112" s="86"/>
      <c r="T112" s="86"/>
      <c r="U112" s="86"/>
      <c r="V112" s="86"/>
      <c r="W112" s="86"/>
      <c r="X112" s="86"/>
      <c r="Y112" s="86"/>
      <c r="Z112" s="86"/>
      <c r="AA112" s="86"/>
      <c r="AB112" s="86"/>
      <c r="AC112" s="86"/>
      <c r="AD112" s="86"/>
    </row>
    <row r="113" spans="1:30" ht="12.75" customHeight="1" x14ac:dyDescent="0.2">
      <c r="A113" s="86"/>
      <c r="B113" s="116"/>
      <c r="C113" s="116"/>
      <c r="D113" s="86"/>
      <c r="E113" s="86"/>
      <c r="F113" s="86"/>
      <c r="G113" s="116"/>
      <c r="H113" s="116"/>
      <c r="I113" s="116"/>
      <c r="J113" s="116"/>
      <c r="K113" s="116"/>
      <c r="L113" s="86"/>
      <c r="M113" s="86"/>
      <c r="N113" s="86"/>
      <c r="O113" s="86"/>
      <c r="P113" s="86"/>
      <c r="Q113" s="86"/>
      <c r="R113" s="86"/>
      <c r="S113" s="86"/>
      <c r="T113" s="86"/>
      <c r="U113" s="86"/>
      <c r="V113" s="86"/>
      <c r="W113" s="86"/>
      <c r="X113" s="86"/>
      <c r="Y113" s="86"/>
      <c r="Z113" s="86"/>
      <c r="AA113" s="86"/>
      <c r="AB113" s="86"/>
      <c r="AC113" s="86"/>
      <c r="AD113" s="86"/>
    </row>
    <row r="114" spans="1:30" ht="12.75" customHeight="1" x14ac:dyDescent="0.2">
      <c r="A114" s="86"/>
      <c r="B114" s="116"/>
      <c r="C114" s="116"/>
      <c r="D114" s="86"/>
      <c r="E114" s="86"/>
      <c r="F114" s="86"/>
      <c r="G114" s="116"/>
      <c r="H114" s="116"/>
      <c r="I114" s="116"/>
      <c r="J114" s="116"/>
      <c r="K114" s="116"/>
      <c r="L114" s="86"/>
      <c r="M114" s="86"/>
      <c r="N114" s="86"/>
      <c r="O114" s="86"/>
      <c r="P114" s="86"/>
      <c r="Q114" s="86"/>
      <c r="R114" s="86"/>
      <c r="S114" s="86"/>
      <c r="T114" s="86"/>
      <c r="U114" s="86"/>
      <c r="V114" s="86"/>
      <c r="W114" s="86"/>
      <c r="X114" s="86"/>
      <c r="Y114" s="86"/>
      <c r="Z114" s="86"/>
      <c r="AA114" s="86"/>
      <c r="AB114" s="86"/>
      <c r="AC114" s="86"/>
      <c r="AD114" s="86"/>
    </row>
    <row r="115" spans="1:30" ht="12.75" customHeight="1" x14ac:dyDescent="0.2">
      <c r="A115" s="86"/>
      <c r="B115" s="116"/>
      <c r="C115" s="116"/>
      <c r="D115" s="86"/>
      <c r="E115" s="86"/>
      <c r="F115" s="86"/>
      <c r="G115" s="116"/>
      <c r="H115" s="116"/>
      <c r="I115" s="116"/>
      <c r="J115" s="116"/>
      <c r="K115" s="116"/>
      <c r="L115" s="86"/>
      <c r="M115" s="86"/>
      <c r="N115" s="86"/>
      <c r="O115" s="86"/>
      <c r="P115" s="86"/>
      <c r="Q115" s="86"/>
      <c r="R115" s="86"/>
      <c r="S115" s="86"/>
      <c r="T115" s="86"/>
      <c r="U115" s="86"/>
      <c r="V115" s="86"/>
      <c r="W115" s="86"/>
      <c r="X115" s="86"/>
      <c r="Y115" s="86"/>
      <c r="Z115" s="86"/>
      <c r="AA115" s="86"/>
      <c r="AB115" s="86"/>
      <c r="AC115" s="86"/>
      <c r="AD115" s="86"/>
    </row>
    <row r="116" spans="1:30" ht="12.75" customHeight="1" x14ac:dyDescent="0.2">
      <c r="A116" s="86"/>
      <c r="B116" s="116"/>
      <c r="C116" s="116"/>
      <c r="D116" s="86"/>
      <c r="E116" s="86"/>
      <c r="F116" s="86"/>
      <c r="G116" s="116"/>
      <c r="H116" s="116"/>
      <c r="I116" s="116"/>
      <c r="J116" s="116"/>
      <c r="K116" s="116"/>
      <c r="L116" s="86"/>
      <c r="M116" s="86"/>
      <c r="N116" s="86"/>
      <c r="O116" s="86"/>
      <c r="P116" s="86"/>
      <c r="Q116" s="86"/>
      <c r="R116" s="86"/>
      <c r="S116" s="86"/>
      <c r="T116" s="86"/>
      <c r="U116" s="86"/>
      <c r="V116" s="86"/>
      <c r="W116" s="86"/>
      <c r="X116" s="86"/>
      <c r="Y116" s="86"/>
      <c r="Z116" s="86"/>
      <c r="AA116" s="86"/>
      <c r="AB116" s="86"/>
      <c r="AC116" s="86"/>
      <c r="AD116" s="86"/>
    </row>
    <row r="117" spans="1:30" ht="12.75" customHeight="1" x14ac:dyDescent="0.2">
      <c r="A117" s="86"/>
      <c r="B117" s="116"/>
      <c r="C117" s="116"/>
      <c r="D117" s="86"/>
      <c r="E117" s="86"/>
      <c r="F117" s="86"/>
      <c r="G117" s="116"/>
      <c r="H117" s="116"/>
      <c r="I117" s="116"/>
      <c r="J117" s="116"/>
      <c r="K117" s="116"/>
      <c r="L117" s="86"/>
      <c r="M117" s="86"/>
      <c r="N117" s="86"/>
      <c r="O117" s="86"/>
      <c r="P117" s="86"/>
      <c r="Q117" s="86"/>
      <c r="R117" s="86"/>
      <c r="S117" s="86"/>
      <c r="T117" s="86"/>
      <c r="U117" s="86"/>
      <c r="V117" s="86"/>
      <c r="W117" s="86"/>
      <c r="X117" s="86"/>
      <c r="Y117" s="86"/>
      <c r="Z117" s="86"/>
      <c r="AA117" s="86"/>
      <c r="AB117" s="86"/>
      <c r="AC117" s="86"/>
      <c r="AD117" s="86"/>
    </row>
    <row r="118" spans="1:30" ht="12.75" customHeight="1" x14ac:dyDescent="0.2">
      <c r="A118" s="86"/>
      <c r="B118" s="116"/>
      <c r="C118" s="116"/>
      <c r="D118" s="86"/>
      <c r="E118" s="86"/>
      <c r="F118" s="86"/>
      <c r="G118" s="116"/>
      <c r="H118" s="116"/>
      <c r="I118" s="116"/>
      <c r="J118" s="116"/>
      <c r="K118" s="116"/>
      <c r="L118" s="86"/>
      <c r="M118" s="86"/>
      <c r="N118" s="86"/>
      <c r="O118" s="86"/>
      <c r="P118" s="86"/>
      <c r="Q118" s="86"/>
      <c r="R118" s="86"/>
      <c r="S118" s="86"/>
      <c r="T118" s="86"/>
      <c r="U118" s="86"/>
      <c r="V118" s="86"/>
      <c r="W118" s="86"/>
      <c r="X118" s="86"/>
      <c r="Y118" s="86"/>
      <c r="Z118" s="86"/>
      <c r="AA118" s="86"/>
      <c r="AB118" s="86"/>
      <c r="AC118" s="86"/>
      <c r="AD118" s="86"/>
    </row>
    <row r="119" spans="1:30" ht="12.75" customHeight="1" x14ac:dyDescent="0.2">
      <c r="A119" s="86"/>
      <c r="B119" s="116"/>
      <c r="C119" s="116"/>
      <c r="D119" s="86"/>
      <c r="E119" s="86"/>
      <c r="F119" s="86"/>
      <c r="G119" s="116"/>
      <c r="H119" s="116"/>
      <c r="I119" s="116"/>
      <c r="J119" s="116"/>
      <c r="K119" s="116"/>
      <c r="L119" s="86"/>
      <c r="M119" s="86"/>
      <c r="N119" s="86"/>
      <c r="O119" s="86"/>
      <c r="P119" s="86"/>
      <c r="Q119" s="86"/>
      <c r="R119" s="86"/>
      <c r="S119" s="86"/>
      <c r="T119" s="86"/>
      <c r="U119" s="86"/>
      <c r="V119" s="86"/>
      <c r="W119" s="86"/>
      <c r="X119" s="86"/>
      <c r="Y119" s="86"/>
      <c r="Z119" s="86"/>
      <c r="AA119" s="86"/>
      <c r="AB119" s="86"/>
      <c r="AC119" s="86"/>
      <c r="AD119" s="86"/>
    </row>
    <row r="120" spans="1:30" ht="12.75" customHeight="1" x14ac:dyDescent="0.2">
      <c r="A120" s="86"/>
      <c r="B120" s="116"/>
      <c r="C120" s="116"/>
      <c r="D120" s="86"/>
      <c r="E120" s="86"/>
      <c r="F120" s="86"/>
      <c r="G120" s="116"/>
      <c r="H120" s="116"/>
      <c r="I120" s="116"/>
      <c r="J120" s="116"/>
      <c r="K120" s="116"/>
      <c r="L120" s="86"/>
      <c r="M120" s="86"/>
      <c r="N120" s="86"/>
      <c r="O120" s="86"/>
      <c r="P120" s="86"/>
      <c r="Q120" s="86"/>
      <c r="R120" s="86"/>
      <c r="S120" s="86"/>
      <c r="T120" s="86"/>
      <c r="U120" s="86"/>
      <c r="V120" s="86"/>
      <c r="W120" s="86"/>
      <c r="X120" s="86"/>
      <c r="Y120" s="86"/>
      <c r="Z120" s="86"/>
      <c r="AA120" s="86"/>
      <c r="AB120" s="86"/>
      <c r="AC120" s="86"/>
      <c r="AD120" s="86"/>
    </row>
    <row r="121" spans="1:30" ht="12.75" customHeight="1" x14ac:dyDescent="0.2">
      <c r="A121" s="86"/>
      <c r="B121" s="116"/>
      <c r="C121" s="116"/>
      <c r="D121" s="86"/>
      <c r="E121" s="86"/>
      <c r="F121" s="86"/>
      <c r="G121" s="116"/>
      <c r="H121" s="116"/>
      <c r="I121" s="116"/>
      <c r="J121" s="116"/>
      <c r="K121" s="116"/>
      <c r="L121" s="86"/>
      <c r="M121" s="86"/>
      <c r="N121" s="86"/>
      <c r="O121" s="86"/>
      <c r="P121" s="86"/>
      <c r="Q121" s="86"/>
      <c r="R121" s="86"/>
      <c r="S121" s="86"/>
      <c r="T121" s="86"/>
      <c r="U121" s="86"/>
      <c r="V121" s="86"/>
      <c r="W121" s="86"/>
      <c r="X121" s="86"/>
      <c r="Y121" s="86"/>
      <c r="Z121" s="86"/>
      <c r="AA121" s="86"/>
      <c r="AB121" s="86"/>
      <c r="AC121" s="86"/>
      <c r="AD121" s="86"/>
    </row>
    <row r="122" spans="1:30" ht="12.75" customHeight="1" x14ac:dyDescent="0.2">
      <c r="A122" s="86"/>
      <c r="B122" s="116"/>
      <c r="C122" s="116"/>
      <c r="D122" s="86"/>
      <c r="E122" s="86"/>
      <c r="F122" s="86"/>
      <c r="G122" s="116"/>
      <c r="H122" s="116"/>
      <c r="I122" s="116"/>
      <c r="J122" s="116"/>
      <c r="K122" s="116"/>
      <c r="L122" s="86"/>
      <c r="M122" s="86"/>
      <c r="N122" s="86"/>
      <c r="O122" s="86"/>
      <c r="P122" s="86"/>
      <c r="Q122" s="86"/>
      <c r="R122" s="86"/>
      <c r="S122" s="86"/>
      <c r="T122" s="86"/>
      <c r="U122" s="86"/>
      <c r="V122" s="86"/>
      <c r="W122" s="86"/>
      <c r="X122" s="86"/>
      <c r="Y122" s="86"/>
      <c r="Z122" s="86"/>
      <c r="AA122" s="86"/>
      <c r="AB122" s="86"/>
      <c r="AC122" s="86"/>
      <c r="AD122" s="86"/>
    </row>
    <row r="123" spans="1:30" ht="12.75" customHeight="1" x14ac:dyDescent="0.2">
      <c r="A123" s="86"/>
      <c r="B123" s="116"/>
      <c r="C123" s="116"/>
      <c r="D123" s="86"/>
      <c r="E123" s="86"/>
      <c r="F123" s="86"/>
      <c r="G123" s="116"/>
      <c r="H123" s="116"/>
      <c r="I123" s="116"/>
      <c r="J123" s="116"/>
      <c r="K123" s="116"/>
      <c r="L123" s="86"/>
      <c r="M123" s="86"/>
      <c r="N123" s="86"/>
      <c r="O123" s="86"/>
      <c r="P123" s="86"/>
      <c r="Q123" s="86"/>
      <c r="R123" s="86"/>
      <c r="S123" s="86"/>
      <c r="T123" s="86"/>
      <c r="U123" s="86"/>
      <c r="V123" s="86"/>
      <c r="W123" s="86"/>
      <c r="X123" s="86"/>
      <c r="Y123" s="86"/>
      <c r="Z123" s="86"/>
      <c r="AA123" s="86"/>
      <c r="AB123" s="86"/>
      <c r="AC123" s="86"/>
      <c r="AD123" s="86"/>
    </row>
    <row r="124" spans="1:30" ht="12.75" customHeight="1" x14ac:dyDescent="0.2">
      <c r="A124" s="86"/>
      <c r="B124" s="116"/>
      <c r="C124" s="116"/>
      <c r="D124" s="86"/>
      <c r="E124" s="86"/>
      <c r="F124" s="86"/>
      <c r="G124" s="116"/>
      <c r="H124" s="116"/>
      <c r="I124" s="116"/>
      <c r="J124" s="116"/>
      <c r="K124" s="116"/>
      <c r="L124" s="86"/>
      <c r="M124" s="86"/>
      <c r="N124" s="86"/>
      <c r="O124" s="86"/>
      <c r="P124" s="86"/>
      <c r="Q124" s="86"/>
      <c r="R124" s="86"/>
      <c r="S124" s="86"/>
      <c r="T124" s="86"/>
      <c r="U124" s="86"/>
      <c r="V124" s="86"/>
      <c r="W124" s="86"/>
      <c r="X124" s="86"/>
      <c r="Y124" s="86"/>
      <c r="Z124" s="86"/>
      <c r="AA124" s="86"/>
      <c r="AB124" s="86"/>
      <c r="AC124" s="86"/>
      <c r="AD124" s="86"/>
    </row>
    <row r="125" spans="1:30" ht="12.75" customHeight="1" x14ac:dyDescent="0.2">
      <c r="A125" s="86"/>
      <c r="B125" s="116"/>
      <c r="C125" s="116"/>
      <c r="D125" s="86"/>
      <c r="E125" s="86"/>
      <c r="F125" s="86"/>
      <c r="G125" s="116"/>
      <c r="H125" s="116"/>
      <c r="I125" s="116"/>
      <c r="J125" s="116"/>
      <c r="K125" s="116"/>
      <c r="L125" s="86"/>
      <c r="M125" s="86"/>
      <c r="N125" s="86"/>
      <c r="O125" s="86"/>
      <c r="P125" s="86"/>
      <c r="Q125" s="86"/>
      <c r="R125" s="86"/>
      <c r="S125" s="86"/>
      <c r="T125" s="86"/>
      <c r="U125" s="86"/>
      <c r="V125" s="86"/>
      <c r="W125" s="86"/>
      <c r="X125" s="86"/>
      <c r="Y125" s="86"/>
      <c r="Z125" s="86"/>
      <c r="AA125" s="86"/>
      <c r="AB125" s="86"/>
      <c r="AC125" s="86"/>
      <c r="AD125" s="86"/>
    </row>
    <row r="126" spans="1:30" ht="12.75" customHeight="1" x14ac:dyDescent="0.2">
      <c r="A126" s="86"/>
      <c r="B126" s="116"/>
      <c r="C126" s="116"/>
      <c r="D126" s="86"/>
      <c r="E126" s="86"/>
      <c r="F126" s="86"/>
      <c r="G126" s="116"/>
      <c r="H126" s="116"/>
      <c r="I126" s="116"/>
      <c r="J126" s="116"/>
      <c r="K126" s="116"/>
      <c r="L126" s="86"/>
      <c r="M126" s="86"/>
      <c r="N126" s="86"/>
      <c r="O126" s="86"/>
      <c r="P126" s="86"/>
      <c r="Q126" s="86"/>
      <c r="R126" s="86"/>
      <c r="S126" s="86"/>
      <c r="T126" s="86"/>
      <c r="U126" s="86"/>
      <c r="V126" s="86"/>
      <c r="W126" s="86"/>
      <c r="X126" s="86"/>
      <c r="Y126" s="86"/>
      <c r="Z126" s="86"/>
      <c r="AA126" s="86"/>
      <c r="AB126" s="86"/>
      <c r="AC126" s="86"/>
      <c r="AD126" s="86"/>
    </row>
    <row r="127" spans="1:30" ht="12.75" customHeight="1" x14ac:dyDescent="0.2">
      <c r="A127" s="86"/>
      <c r="B127" s="116"/>
      <c r="C127" s="116"/>
      <c r="D127" s="86"/>
      <c r="E127" s="86"/>
      <c r="F127" s="86"/>
      <c r="G127" s="116"/>
      <c r="H127" s="116"/>
      <c r="I127" s="116"/>
      <c r="J127" s="116"/>
      <c r="K127" s="116"/>
      <c r="L127" s="86"/>
      <c r="M127" s="86"/>
      <c r="N127" s="86"/>
      <c r="O127" s="86"/>
      <c r="P127" s="86"/>
      <c r="Q127" s="86"/>
      <c r="R127" s="86"/>
      <c r="S127" s="86"/>
      <c r="T127" s="86"/>
      <c r="U127" s="86"/>
      <c r="V127" s="86"/>
      <c r="W127" s="86"/>
      <c r="X127" s="86"/>
      <c r="Y127" s="86"/>
      <c r="Z127" s="86"/>
      <c r="AA127" s="86"/>
      <c r="AB127" s="86"/>
      <c r="AC127" s="86"/>
      <c r="AD127" s="86"/>
    </row>
    <row r="128" spans="1:30" ht="12.75" customHeight="1" x14ac:dyDescent="0.2">
      <c r="A128" s="86"/>
      <c r="B128" s="116"/>
      <c r="C128" s="116"/>
      <c r="D128" s="86"/>
      <c r="E128" s="86"/>
      <c r="F128" s="86"/>
      <c r="G128" s="116"/>
      <c r="H128" s="116"/>
      <c r="I128" s="116"/>
      <c r="J128" s="116"/>
      <c r="K128" s="116"/>
      <c r="L128" s="86"/>
      <c r="M128" s="86"/>
      <c r="N128" s="86"/>
      <c r="O128" s="86"/>
      <c r="P128" s="86"/>
      <c r="Q128" s="86"/>
      <c r="R128" s="86"/>
      <c r="S128" s="86"/>
      <c r="T128" s="86"/>
      <c r="U128" s="86"/>
      <c r="V128" s="86"/>
      <c r="W128" s="86"/>
      <c r="X128" s="86"/>
      <c r="Y128" s="86"/>
      <c r="Z128" s="86"/>
      <c r="AA128" s="86"/>
      <c r="AB128" s="86"/>
      <c r="AC128" s="86"/>
      <c r="AD128" s="86"/>
    </row>
    <row r="129" spans="1:30" ht="12.75" customHeight="1" x14ac:dyDescent="0.2">
      <c r="A129" s="86"/>
      <c r="B129" s="116"/>
      <c r="C129" s="116"/>
      <c r="D129" s="86"/>
      <c r="E129" s="86"/>
      <c r="F129" s="86"/>
      <c r="G129" s="116"/>
      <c r="H129" s="116"/>
      <c r="I129" s="116"/>
      <c r="J129" s="116"/>
      <c r="K129" s="116"/>
      <c r="L129" s="86"/>
      <c r="M129" s="86"/>
      <c r="N129" s="86"/>
      <c r="O129" s="86"/>
      <c r="P129" s="86"/>
      <c r="Q129" s="86"/>
      <c r="R129" s="86"/>
      <c r="S129" s="86"/>
      <c r="T129" s="86"/>
      <c r="U129" s="86"/>
      <c r="V129" s="86"/>
      <c r="W129" s="86"/>
      <c r="X129" s="86"/>
      <c r="Y129" s="86"/>
      <c r="Z129" s="86"/>
      <c r="AA129" s="86"/>
      <c r="AB129" s="86"/>
      <c r="AC129" s="86"/>
      <c r="AD129" s="86"/>
    </row>
    <row r="130" spans="1:30" ht="12.75" customHeight="1" x14ac:dyDescent="0.2">
      <c r="A130" s="86"/>
      <c r="B130" s="116"/>
      <c r="C130" s="116"/>
      <c r="D130" s="86"/>
      <c r="E130" s="86"/>
      <c r="F130" s="86"/>
      <c r="G130" s="116"/>
      <c r="H130" s="116"/>
      <c r="I130" s="116"/>
      <c r="J130" s="116"/>
      <c r="K130" s="116"/>
      <c r="L130" s="86"/>
      <c r="M130" s="86"/>
      <c r="N130" s="86"/>
      <c r="O130" s="86"/>
      <c r="P130" s="86"/>
      <c r="Q130" s="86"/>
      <c r="R130" s="86"/>
      <c r="S130" s="86"/>
      <c r="T130" s="86"/>
      <c r="U130" s="86"/>
      <c r="V130" s="86"/>
      <c r="W130" s="86"/>
      <c r="X130" s="86"/>
      <c r="Y130" s="86"/>
      <c r="Z130" s="86"/>
      <c r="AA130" s="86"/>
      <c r="AB130" s="86"/>
      <c r="AC130" s="86"/>
      <c r="AD130" s="86"/>
    </row>
    <row r="131" spans="1:30" ht="12.75" customHeight="1" x14ac:dyDescent="0.2">
      <c r="A131" s="86"/>
      <c r="B131" s="116"/>
      <c r="C131" s="116"/>
      <c r="D131" s="86"/>
      <c r="E131" s="86"/>
      <c r="F131" s="86"/>
      <c r="G131" s="116"/>
      <c r="H131" s="116"/>
      <c r="I131" s="116"/>
      <c r="J131" s="116"/>
      <c r="K131" s="116"/>
      <c r="L131" s="86"/>
      <c r="M131" s="86"/>
      <c r="N131" s="86"/>
      <c r="O131" s="86"/>
      <c r="P131" s="86"/>
      <c r="Q131" s="86"/>
      <c r="R131" s="86"/>
      <c r="S131" s="86"/>
      <c r="T131" s="86"/>
      <c r="U131" s="86"/>
      <c r="V131" s="86"/>
      <c r="W131" s="86"/>
      <c r="X131" s="86"/>
      <c r="Y131" s="86"/>
      <c r="Z131" s="86"/>
      <c r="AA131" s="86"/>
      <c r="AB131" s="86"/>
      <c r="AC131" s="86"/>
      <c r="AD131" s="86"/>
    </row>
    <row r="132" spans="1:30" ht="12.75" customHeight="1" x14ac:dyDescent="0.2">
      <c r="A132" s="86"/>
      <c r="B132" s="116"/>
      <c r="C132" s="116"/>
      <c r="D132" s="86"/>
      <c r="E132" s="86"/>
      <c r="F132" s="86"/>
      <c r="G132" s="116"/>
      <c r="H132" s="116"/>
      <c r="I132" s="116"/>
      <c r="J132" s="116"/>
      <c r="K132" s="116"/>
      <c r="L132" s="86"/>
      <c r="M132" s="86"/>
      <c r="N132" s="86"/>
      <c r="O132" s="86"/>
      <c r="P132" s="86"/>
      <c r="Q132" s="86"/>
      <c r="R132" s="86"/>
      <c r="S132" s="86"/>
      <c r="T132" s="86"/>
      <c r="U132" s="86"/>
      <c r="V132" s="86"/>
      <c r="W132" s="86"/>
      <c r="X132" s="86"/>
      <c r="Y132" s="86"/>
      <c r="Z132" s="86"/>
      <c r="AA132" s="86"/>
      <c r="AB132" s="86"/>
      <c r="AC132" s="86"/>
      <c r="AD132" s="86"/>
    </row>
    <row r="133" spans="1:30" ht="12.75" customHeight="1" x14ac:dyDescent="0.2">
      <c r="A133" s="86"/>
      <c r="B133" s="116"/>
      <c r="C133" s="116"/>
      <c r="D133" s="86"/>
      <c r="E133" s="86"/>
      <c r="F133" s="86"/>
      <c r="G133" s="116"/>
      <c r="H133" s="116"/>
      <c r="I133" s="116"/>
      <c r="J133" s="116"/>
      <c r="K133" s="116"/>
      <c r="L133" s="86"/>
      <c r="M133" s="86"/>
      <c r="N133" s="86"/>
      <c r="O133" s="86"/>
      <c r="P133" s="86"/>
      <c r="Q133" s="86"/>
      <c r="R133" s="86"/>
      <c r="S133" s="86"/>
      <c r="T133" s="86"/>
      <c r="U133" s="86"/>
      <c r="V133" s="86"/>
      <c r="W133" s="86"/>
      <c r="X133" s="86"/>
      <c r="Y133" s="86"/>
      <c r="Z133" s="86"/>
      <c r="AA133" s="86"/>
      <c r="AB133" s="86"/>
      <c r="AC133" s="86"/>
      <c r="AD133" s="86"/>
    </row>
    <row r="134" spans="1:30" ht="12.75" customHeight="1" x14ac:dyDescent="0.2">
      <c r="A134" s="86"/>
      <c r="B134" s="116"/>
      <c r="C134" s="116"/>
      <c r="D134" s="86"/>
      <c r="E134" s="86"/>
      <c r="F134" s="86"/>
      <c r="G134" s="116"/>
      <c r="H134" s="116"/>
      <c r="I134" s="116"/>
      <c r="J134" s="116"/>
      <c r="K134" s="116"/>
      <c r="L134" s="86"/>
      <c r="M134" s="86"/>
      <c r="N134" s="86"/>
      <c r="O134" s="86"/>
      <c r="P134" s="86"/>
      <c r="Q134" s="86"/>
      <c r="R134" s="86"/>
      <c r="S134" s="86"/>
      <c r="T134" s="86"/>
      <c r="U134" s="86"/>
      <c r="V134" s="86"/>
      <c r="W134" s="86"/>
      <c r="X134" s="86"/>
      <c r="Y134" s="86"/>
      <c r="Z134" s="86"/>
      <c r="AA134" s="86"/>
      <c r="AB134" s="86"/>
      <c r="AC134" s="86"/>
      <c r="AD134" s="86"/>
    </row>
    <row r="135" spans="1:30" ht="12.75" customHeight="1" x14ac:dyDescent="0.2">
      <c r="A135" s="86"/>
      <c r="B135" s="116"/>
      <c r="C135" s="116"/>
      <c r="D135" s="86"/>
      <c r="E135" s="86"/>
      <c r="F135" s="86"/>
      <c r="G135" s="116"/>
      <c r="H135" s="116"/>
      <c r="I135" s="116"/>
      <c r="J135" s="116"/>
      <c r="K135" s="116"/>
      <c r="L135" s="86"/>
      <c r="M135" s="86"/>
      <c r="N135" s="86"/>
      <c r="O135" s="86"/>
      <c r="P135" s="86"/>
      <c r="Q135" s="86"/>
      <c r="R135" s="86"/>
      <c r="S135" s="86"/>
      <c r="T135" s="86"/>
      <c r="U135" s="86"/>
      <c r="V135" s="86"/>
      <c r="W135" s="86"/>
      <c r="X135" s="86"/>
      <c r="Y135" s="86"/>
      <c r="Z135" s="86"/>
      <c r="AA135" s="86"/>
      <c r="AB135" s="86"/>
      <c r="AC135" s="86"/>
      <c r="AD135" s="86"/>
    </row>
    <row r="136" spans="1:30" ht="12.75" customHeight="1" x14ac:dyDescent="0.2">
      <c r="A136" s="86"/>
      <c r="B136" s="116"/>
      <c r="C136" s="116"/>
      <c r="D136" s="86"/>
      <c r="E136" s="86"/>
      <c r="F136" s="86"/>
      <c r="G136" s="116"/>
      <c r="H136" s="116"/>
      <c r="I136" s="116"/>
      <c r="J136" s="116"/>
      <c r="K136" s="116"/>
      <c r="L136" s="86"/>
      <c r="M136" s="86"/>
      <c r="N136" s="86"/>
      <c r="O136" s="86"/>
      <c r="P136" s="86"/>
      <c r="Q136" s="86"/>
      <c r="R136" s="86"/>
      <c r="S136" s="86"/>
      <c r="T136" s="86"/>
      <c r="U136" s="86"/>
      <c r="V136" s="86"/>
      <c r="W136" s="86"/>
      <c r="X136" s="86"/>
      <c r="Y136" s="86"/>
      <c r="Z136" s="86"/>
      <c r="AA136" s="86"/>
      <c r="AB136" s="86"/>
      <c r="AC136" s="86"/>
      <c r="AD136" s="86"/>
    </row>
    <row r="137" spans="1:30" ht="12.75" customHeight="1" x14ac:dyDescent="0.2">
      <c r="A137" s="86"/>
      <c r="B137" s="116"/>
      <c r="C137" s="116"/>
      <c r="D137" s="86"/>
      <c r="E137" s="86"/>
      <c r="F137" s="86"/>
      <c r="G137" s="116"/>
      <c r="H137" s="116"/>
      <c r="I137" s="116"/>
      <c r="J137" s="116"/>
      <c r="K137" s="116"/>
      <c r="L137" s="86"/>
      <c r="M137" s="86"/>
      <c r="N137" s="86"/>
      <c r="O137" s="86"/>
      <c r="P137" s="86"/>
      <c r="Q137" s="86"/>
      <c r="R137" s="86"/>
      <c r="S137" s="86"/>
      <c r="T137" s="86"/>
      <c r="U137" s="86"/>
      <c r="V137" s="86"/>
      <c r="W137" s="86"/>
      <c r="X137" s="86"/>
      <c r="Y137" s="86"/>
      <c r="Z137" s="86"/>
      <c r="AA137" s="86"/>
      <c r="AB137" s="86"/>
      <c r="AC137" s="86"/>
      <c r="AD137" s="86"/>
    </row>
    <row r="138" spans="1:30" ht="12.75" customHeight="1" x14ac:dyDescent="0.2">
      <c r="A138" s="86"/>
      <c r="B138" s="116"/>
      <c r="C138" s="116"/>
      <c r="D138" s="86"/>
      <c r="E138" s="86"/>
      <c r="F138" s="86"/>
      <c r="G138" s="116"/>
      <c r="H138" s="116"/>
      <c r="I138" s="116"/>
      <c r="J138" s="116"/>
      <c r="K138" s="116"/>
      <c r="L138" s="86"/>
      <c r="M138" s="86"/>
      <c r="N138" s="86"/>
      <c r="O138" s="86"/>
      <c r="P138" s="86"/>
      <c r="Q138" s="86"/>
      <c r="R138" s="86"/>
      <c r="S138" s="86"/>
      <c r="T138" s="86"/>
      <c r="U138" s="86"/>
      <c r="V138" s="86"/>
      <c r="W138" s="86"/>
      <c r="X138" s="86"/>
      <c r="Y138" s="86"/>
      <c r="Z138" s="86"/>
      <c r="AA138" s="86"/>
      <c r="AB138" s="86"/>
      <c r="AC138" s="86"/>
      <c r="AD138" s="86"/>
    </row>
    <row r="139" spans="1:30" ht="12.75" hidden="1" customHeight="1" x14ac:dyDescent="0.2">
      <c r="A139" s="86"/>
      <c r="B139" s="116"/>
      <c r="C139" s="116"/>
      <c r="D139" s="86"/>
      <c r="E139" s="86"/>
      <c r="F139" s="86"/>
      <c r="G139" s="116"/>
      <c r="H139" s="116"/>
      <c r="I139" s="116"/>
      <c r="J139" s="116"/>
      <c r="K139" s="116"/>
      <c r="L139" s="86"/>
      <c r="M139" s="86"/>
      <c r="N139" s="86"/>
      <c r="O139" s="86"/>
      <c r="P139" s="86"/>
      <c r="Q139" s="86"/>
      <c r="R139" s="86"/>
      <c r="S139" s="86"/>
      <c r="T139" s="86"/>
      <c r="U139" s="86"/>
      <c r="V139" s="86"/>
      <c r="W139" s="86"/>
      <c r="X139" s="86"/>
      <c r="Y139" s="86"/>
      <c r="Z139" s="86"/>
      <c r="AA139" s="86"/>
      <c r="AB139" s="86"/>
      <c r="AC139" s="86"/>
      <c r="AD139" s="86"/>
    </row>
    <row r="140" spans="1:30" ht="12.75" hidden="1" customHeight="1" x14ac:dyDescent="0.2">
      <c r="A140" s="86"/>
      <c r="B140" s="116"/>
      <c r="C140" s="116"/>
      <c r="D140" s="86"/>
      <c r="E140" s="86"/>
      <c r="F140" s="86"/>
      <c r="G140" s="116"/>
      <c r="H140" s="116"/>
      <c r="I140" s="116"/>
      <c r="J140" s="116"/>
      <c r="K140" s="116"/>
      <c r="L140" s="86"/>
      <c r="M140" s="86"/>
      <c r="N140" s="86"/>
      <c r="O140" s="86"/>
      <c r="P140" s="86"/>
      <c r="Q140" s="86"/>
      <c r="R140" s="86"/>
      <c r="S140" s="86"/>
      <c r="T140" s="86"/>
      <c r="U140" s="86"/>
      <c r="V140" s="86"/>
      <c r="W140" s="86"/>
      <c r="X140" s="86"/>
      <c r="Y140" s="86"/>
      <c r="Z140" s="86"/>
      <c r="AA140" s="86"/>
      <c r="AB140" s="86"/>
      <c r="AC140" s="86"/>
      <c r="AD140" s="86"/>
    </row>
    <row r="141" spans="1:30" ht="12.75" hidden="1" customHeight="1" x14ac:dyDescent="0.2">
      <c r="A141" s="86"/>
      <c r="B141" s="116"/>
      <c r="C141" s="116"/>
      <c r="D141" s="86"/>
      <c r="E141" s="86"/>
      <c r="F141" s="86"/>
      <c r="G141" s="116"/>
      <c r="H141" s="116"/>
      <c r="I141" s="116"/>
      <c r="J141" s="116"/>
      <c r="K141" s="116"/>
      <c r="L141" s="86"/>
      <c r="M141" s="86"/>
      <c r="N141" s="86"/>
      <c r="O141" s="86"/>
      <c r="P141" s="86"/>
      <c r="Q141" s="86"/>
      <c r="R141" s="86"/>
      <c r="S141" s="86"/>
      <c r="T141" s="86"/>
      <c r="U141" s="86"/>
      <c r="V141" s="86"/>
      <c r="W141" s="86"/>
      <c r="X141" s="86"/>
      <c r="Y141" s="86"/>
      <c r="Z141" s="86"/>
      <c r="AA141" s="86"/>
      <c r="AB141" s="86"/>
      <c r="AC141" s="86"/>
      <c r="AD141" s="86"/>
    </row>
    <row r="142" spans="1:30" ht="12.75" hidden="1" customHeight="1" x14ac:dyDescent="0.2">
      <c r="A142" s="86"/>
      <c r="B142" s="116"/>
      <c r="C142" s="116"/>
      <c r="D142" s="86"/>
      <c r="E142" s="86"/>
      <c r="F142" s="86"/>
      <c r="G142" s="116"/>
      <c r="H142" s="116"/>
      <c r="I142" s="116"/>
      <c r="J142" s="116"/>
      <c r="K142" s="116"/>
      <c r="L142" s="86"/>
      <c r="M142" s="86"/>
      <c r="N142" s="86"/>
      <c r="O142" s="86"/>
      <c r="P142" s="86"/>
      <c r="Q142" s="86"/>
      <c r="R142" s="86"/>
      <c r="S142" s="86"/>
      <c r="T142" s="86"/>
      <c r="U142" s="86"/>
      <c r="V142" s="86"/>
      <c r="W142" s="86"/>
      <c r="X142" s="86"/>
      <c r="Y142" s="86"/>
      <c r="Z142" s="86"/>
      <c r="AA142" s="86"/>
      <c r="AB142" s="86"/>
      <c r="AC142" s="86"/>
      <c r="AD142" s="86"/>
    </row>
    <row r="143" spans="1:30" ht="12.75" hidden="1" customHeight="1" x14ac:dyDescent="0.2">
      <c r="A143" s="86"/>
      <c r="B143" s="116"/>
      <c r="C143" s="116"/>
      <c r="D143" s="86"/>
      <c r="E143" s="86"/>
      <c r="F143" s="86"/>
      <c r="G143" s="116"/>
      <c r="H143" s="116"/>
      <c r="I143" s="116"/>
      <c r="J143" s="116"/>
      <c r="K143" s="116"/>
      <c r="L143" s="86"/>
      <c r="M143" s="86"/>
      <c r="N143" s="86"/>
      <c r="O143" s="86"/>
      <c r="P143" s="86"/>
      <c r="Q143" s="86"/>
      <c r="R143" s="86"/>
      <c r="S143" s="86"/>
      <c r="T143" s="86"/>
      <c r="U143" s="86"/>
      <c r="V143" s="86"/>
      <c r="W143" s="86"/>
      <c r="X143" s="86"/>
      <c r="Y143" s="86"/>
      <c r="Z143" s="86"/>
      <c r="AA143" s="86"/>
      <c r="AB143" s="86"/>
      <c r="AC143" s="86"/>
      <c r="AD143" s="86"/>
    </row>
    <row r="144" spans="1:30" ht="12.75" customHeight="1" x14ac:dyDescent="0.2">
      <c r="A144" s="86"/>
      <c r="B144" s="116"/>
      <c r="C144" s="116"/>
      <c r="D144" s="86"/>
      <c r="E144" s="86"/>
      <c r="F144" s="86"/>
      <c r="G144" s="116"/>
      <c r="H144" s="116"/>
      <c r="I144" s="116"/>
      <c r="J144" s="116"/>
      <c r="K144" s="116"/>
      <c r="L144" s="86"/>
      <c r="M144" s="86"/>
      <c r="N144" s="86"/>
      <c r="O144" s="86"/>
      <c r="P144" s="86"/>
      <c r="Q144" s="86"/>
      <c r="R144" s="86"/>
      <c r="S144" s="86"/>
      <c r="T144" s="86"/>
      <c r="U144" s="86"/>
      <c r="V144" s="86"/>
      <c r="W144" s="86"/>
      <c r="X144" s="86"/>
      <c r="Y144" s="86"/>
      <c r="Z144" s="86"/>
      <c r="AA144" s="86"/>
      <c r="AB144" s="86"/>
      <c r="AC144" s="86"/>
      <c r="AD144" s="86"/>
    </row>
    <row r="145" spans="1:30" ht="12.75" customHeight="1" x14ac:dyDescent="0.2">
      <c r="A145" s="86"/>
      <c r="B145" s="116"/>
      <c r="C145" s="116"/>
      <c r="D145" s="86"/>
      <c r="E145" s="86"/>
      <c r="F145" s="86"/>
      <c r="G145" s="116"/>
      <c r="H145" s="116"/>
      <c r="I145" s="116"/>
      <c r="J145" s="116"/>
      <c r="K145" s="116"/>
      <c r="L145" s="86"/>
      <c r="M145" s="86"/>
      <c r="N145" s="86"/>
      <c r="O145" s="86"/>
      <c r="P145" s="86"/>
      <c r="Q145" s="86"/>
      <c r="R145" s="86"/>
      <c r="S145" s="86"/>
      <c r="T145" s="86"/>
      <c r="U145" s="86"/>
      <c r="V145" s="86"/>
      <c r="W145" s="86"/>
      <c r="X145" s="86"/>
      <c r="Y145" s="86"/>
      <c r="Z145" s="86"/>
      <c r="AA145" s="86"/>
      <c r="AB145" s="86"/>
      <c r="AC145" s="86"/>
      <c r="AD145" s="86"/>
    </row>
    <row r="146" spans="1:30" ht="12.75" customHeight="1" x14ac:dyDescent="0.2">
      <c r="A146" s="86"/>
      <c r="B146" s="116"/>
      <c r="C146" s="116"/>
      <c r="D146" s="86"/>
      <c r="E146" s="86"/>
      <c r="F146" s="86"/>
      <c r="G146" s="116"/>
      <c r="H146" s="116"/>
      <c r="I146" s="116"/>
      <c r="J146" s="116"/>
      <c r="K146" s="116"/>
      <c r="L146" s="86"/>
      <c r="M146" s="86"/>
      <c r="N146" s="86"/>
      <c r="O146" s="86"/>
      <c r="P146" s="86"/>
      <c r="Q146" s="86"/>
      <c r="R146" s="86"/>
      <c r="S146" s="86"/>
      <c r="T146" s="86"/>
      <c r="U146" s="86"/>
      <c r="V146" s="86"/>
      <c r="W146" s="86"/>
      <c r="X146" s="86"/>
      <c r="Y146" s="86"/>
      <c r="Z146" s="86"/>
      <c r="AA146" s="86"/>
      <c r="AB146" s="86"/>
      <c r="AC146" s="86"/>
      <c r="AD146" s="86"/>
    </row>
    <row r="147" spans="1:30" ht="12.75" customHeight="1" x14ac:dyDescent="0.2">
      <c r="A147" s="86"/>
      <c r="B147" s="116"/>
      <c r="C147" s="116"/>
      <c r="D147" s="86"/>
      <c r="E147" s="86"/>
      <c r="F147" s="86"/>
      <c r="G147" s="116"/>
      <c r="H147" s="116"/>
      <c r="I147" s="116"/>
      <c r="J147" s="116"/>
      <c r="K147" s="116"/>
      <c r="L147" s="86"/>
      <c r="M147" s="86"/>
      <c r="N147" s="86"/>
      <c r="O147" s="86"/>
      <c r="P147" s="86"/>
      <c r="Q147" s="86"/>
      <c r="R147" s="86"/>
      <c r="S147" s="86"/>
      <c r="T147" s="86"/>
      <c r="U147" s="86"/>
      <c r="V147" s="86"/>
      <c r="W147" s="86"/>
      <c r="X147" s="86"/>
      <c r="Y147" s="86"/>
      <c r="Z147" s="86"/>
      <c r="AA147" s="86"/>
      <c r="AB147" s="86"/>
      <c r="AC147" s="86"/>
      <c r="AD147" s="86"/>
    </row>
    <row r="148" spans="1:30" ht="12.75" customHeight="1" x14ac:dyDescent="0.2">
      <c r="A148" s="86"/>
      <c r="B148" s="116"/>
      <c r="C148" s="116"/>
      <c r="D148" s="86"/>
      <c r="E148" s="86"/>
      <c r="F148" s="86"/>
      <c r="G148" s="116"/>
      <c r="H148" s="116"/>
      <c r="I148" s="116"/>
      <c r="J148" s="116"/>
      <c r="K148" s="116"/>
      <c r="L148" s="86"/>
      <c r="M148" s="86"/>
      <c r="N148" s="86"/>
      <c r="O148" s="86"/>
      <c r="P148" s="86"/>
      <c r="Q148" s="86"/>
      <c r="R148" s="86"/>
      <c r="S148" s="86"/>
      <c r="T148" s="86"/>
      <c r="U148" s="86"/>
      <c r="V148" s="86"/>
      <c r="W148" s="86"/>
      <c r="X148" s="86"/>
      <c r="Y148" s="86"/>
      <c r="Z148" s="86"/>
      <c r="AA148" s="86"/>
      <c r="AB148" s="86"/>
      <c r="AC148" s="86"/>
      <c r="AD148" s="86"/>
    </row>
    <row r="149" spans="1:30" ht="12.75" customHeight="1" x14ac:dyDescent="0.2">
      <c r="A149" s="86"/>
      <c r="B149" s="116"/>
      <c r="C149" s="116"/>
      <c r="D149" s="86"/>
      <c r="E149" s="86"/>
      <c r="F149" s="86"/>
      <c r="G149" s="116"/>
      <c r="H149" s="116"/>
      <c r="I149" s="116"/>
      <c r="J149" s="116"/>
      <c r="K149" s="116"/>
      <c r="L149" s="86"/>
      <c r="M149" s="86"/>
      <c r="N149" s="86"/>
      <c r="O149" s="86"/>
      <c r="P149" s="86"/>
      <c r="Q149" s="86"/>
      <c r="R149" s="86"/>
      <c r="S149" s="86"/>
      <c r="T149" s="86"/>
      <c r="U149" s="86"/>
      <c r="V149" s="86"/>
      <c r="W149" s="86"/>
      <c r="X149" s="86"/>
      <c r="Y149" s="86"/>
      <c r="Z149" s="86"/>
      <c r="AA149" s="86"/>
      <c r="AB149" s="86"/>
      <c r="AC149" s="86"/>
      <c r="AD149" s="86"/>
    </row>
    <row r="150" spans="1:30" ht="12.75" customHeight="1" x14ac:dyDescent="0.2">
      <c r="A150" s="86"/>
      <c r="B150" s="116"/>
      <c r="C150" s="116"/>
      <c r="D150" s="86"/>
      <c r="E150" s="86"/>
      <c r="F150" s="86"/>
      <c r="G150" s="116"/>
      <c r="H150" s="116"/>
      <c r="I150" s="116"/>
      <c r="J150" s="116"/>
      <c r="K150" s="116"/>
      <c r="L150" s="86"/>
      <c r="M150" s="86"/>
      <c r="N150" s="86"/>
      <c r="O150" s="86"/>
      <c r="P150" s="86"/>
      <c r="Q150" s="86"/>
      <c r="R150" s="86"/>
      <c r="S150" s="86"/>
      <c r="T150" s="86"/>
      <c r="U150" s="86"/>
      <c r="V150" s="86"/>
      <c r="W150" s="86"/>
      <c r="X150" s="86"/>
      <c r="Y150" s="86"/>
      <c r="Z150" s="86"/>
      <c r="AA150" s="86"/>
      <c r="AB150" s="86"/>
      <c r="AC150" s="86"/>
      <c r="AD150" s="86"/>
    </row>
    <row r="151" spans="1:30" ht="12.75" customHeight="1" x14ac:dyDescent="0.2">
      <c r="A151" s="86"/>
      <c r="B151" s="116"/>
      <c r="C151" s="116"/>
      <c r="D151" s="86"/>
      <c r="E151" s="86"/>
      <c r="F151" s="86"/>
      <c r="G151" s="116"/>
      <c r="H151" s="116"/>
      <c r="I151" s="116"/>
      <c r="J151" s="116"/>
      <c r="K151" s="116"/>
      <c r="L151" s="86"/>
      <c r="M151" s="86"/>
      <c r="N151" s="86"/>
      <c r="O151" s="86"/>
      <c r="P151" s="86"/>
      <c r="Q151" s="86"/>
      <c r="R151" s="86"/>
      <c r="S151" s="86"/>
      <c r="T151" s="86"/>
      <c r="U151" s="86"/>
      <c r="V151" s="86"/>
      <c r="W151" s="86"/>
      <c r="X151" s="86"/>
      <c r="Y151" s="86"/>
      <c r="Z151" s="86"/>
      <c r="AA151" s="86"/>
      <c r="AB151" s="86"/>
      <c r="AC151" s="86"/>
      <c r="AD151" s="86"/>
    </row>
    <row r="152" spans="1:30" ht="12.75" customHeight="1" x14ac:dyDescent="0.2">
      <c r="A152" s="86"/>
      <c r="B152" s="116"/>
      <c r="C152" s="116"/>
      <c r="D152" s="86"/>
      <c r="E152" s="86"/>
      <c r="F152" s="86"/>
      <c r="G152" s="116"/>
      <c r="H152" s="116"/>
      <c r="I152" s="116"/>
      <c r="J152" s="116"/>
      <c r="K152" s="116"/>
      <c r="L152" s="86"/>
      <c r="M152" s="86"/>
      <c r="N152" s="86"/>
      <c r="O152" s="86"/>
      <c r="P152" s="86"/>
      <c r="Q152" s="86"/>
      <c r="R152" s="86"/>
      <c r="S152" s="86"/>
      <c r="T152" s="86"/>
      <c r="U152" s="86"/>
      <c r="V152" s="86"/>
      <c r="W152" s="86"/>
      <c r="X152" s="86"/>
      <c r="Y152" s="86"/>
      <c r="Z152" s="86"/>
      <c r="AA152" s="86"/>
      <c r="AB152" s="86"/>
      <c r="AC152" s="86"/>
      <c r="AD152" s="86"/>
    </row>
    <row r="153" spans="1:30" ht="12.75" customHeight="1" x14ac:dyDescent="0.2">
      <c r="A153" s="86"/>
      <c r="B153" s="116"/>
      <c r="C153" s="116"/>
      <c r="D153" s="86"/>
      <c r="E153" s="86"/>
      <c r="F153" s="86"/>
      <c r="G153" s="116"/>
      <c r="H153" s="116"/>
      <c r="I153" s="116"/>
      <c r="J153" s="116"/>
      <c r="K153" s="116"/>
      <c r="L153" s="86"/>
      <c r="M153" s="86"/>
      <c r="N153" s="86"/>
      <c r="O153" s="86"/>
      <c r="P153" s="86"/>
      <c r="Q153" s="86"/>
      <c r="R153" s="86"/>
      <c r="S153" s="86"/>
      <c r="T153" s="86"/>
      <c r="U153" s="86"/>
      <c r="V153" s="86"/>
      <c r="W153" s="86"/>
      <c r="X153" s="86"/>
      <c r="Y153" s="86"/>
      <c r="Z153" s="86"/>
      <c r="AA153" s="86"/>
      <c r="AB153" s="86"/>
      <c r="AC153" s="86"/>
      <c r="AD153" s="86"/>
    </row>
    <row r="154" spans="1:30" ht="12.75" customHeight="1" x14ac:dyDescent="0.2">
      <c r="A154" s="86"/>
      <c r="B154" s="116"/>
      <c r="C154" s="116"/>
      <c r="D154" s="86"/>
      <c r="E154" s="86"/>
      <c r="F154" s="86"/>
      <c r="G154" s="116"/>
      <c r="H154" s="116"/>
      <c r="I154" s="116"/>
      <c r="J154" s="116"/>
      <c r="K154" s="116"/>
      <c r="L154" s="86"/>
      <c r="M154" s="86"/>
      <c r="N154" s="86"/>
      <c r="O154" s="86"/>
      <c r="P154" s="86"/>
      <c r="Q154" s="86"/>
      <c r="R154" s="86"/>
      <c r="S154" s="86"/>
      <c r="T154" s="86"/>
      <c r="U154" s="86"/>
      <c r="V154" s="86"/>
      <c r="W154" s="86"/>
      <c r="X154" s="86"/>
      <c r="Y154" s="86"/>
      <c r="Z154" s="86"/>
      <c r="AA154" s="86"/>
      <c r="AB154" s="86"/>
      <c r="AC154" s="86"/>
      <c r="AD154" s="86"/>
    </row>
    <row r="155" spans="1:30" ht="12.75" customHeight="1" x14ac:dyDescent="0.2">
      <c r="A155" s="86"/>
      <c r="B155" s="116"/>
      <c r="C155" s="116"/>
      <c r="D155" s="86"/>
      <c r="E155" s="86"/>
      <c r="F155" s="86"/>
      <c r="G155" s="116"/>
      <c r="H155" s="116"/>
      <c r="I155" s="116"/>
      <c r="J155" s="116"/>
      <c r="K155" s="116"/>
      <c r="L155" s="86"/>
      <c r="M155" s="86"/>
      <c r="N155" s="86"/>
      <c r="O155" s="86"/>
      <c r="P155" s="86"/>
      <c r="Q155" s="86"/>
      <c r="R155" s="86"/>
      <c r="S155" s="86"/>
      <c r="T155" s="86"/>
      <c r="U155" s="86"/>
      <c r="V155" s="86"/>
      <c r="W155" s="86"/>
      <c r="X155" s="86"/>
      <c r="Y155" s="86"/>
      <c r="Z155" s="86"/>
      <c r="AA155" s="86"/>
      <c r="AB155" s="86"/>
      <c r="AC155" s="86"/>
      <c r="AD155" s="86"/>
    </row>
    <row r="156" spans="1:30" ht="12.75" customHeight="1" x14ac:dyDescent="0.2">
      <c r="A156" s="86"/>
      <c r="B156" s="116"/>
      <c r="C156" s="116"/>
      <c r="D156" s="86"/>
      <c r="E156" s="86"/>
      <c r="F156" s="86"/>
      <c r="G156" s="116"/>
      <c r="H156" s="116"/>
      <c r="I156" s="116"/>
      <c r="J156" s="116"/>
      <c r="K156" s="116"/>
      <c r="L156" s="86"/>
      <c r="M156" s="86"/>
      <c r="N156" s="86"/>
      <c r="O156" s="86"/>
      <c r="P156" s="86"/>
      <c r="Q156" s="86"/>
      <c r="R156" s="86"/>
      <c r="S156" s="86"/>
      <c r="T156" s="86"/>
      <c r="U156" s="86"/>
      <c r="V156" s="86"/>
      <c r="W156" s="86"/>
      <c r="X156" s="86"/>
      <c r="Y156" s="86"/>
      <c r="Z156" s="86"/>
      <c r="AA156" s="86"/>
      <c r="AB156" s="86"/>
      <c r="AC156" s="86"/>
      <c r="AD156" s="86"/>
    </row>
    <row r="157" spans="1:30" ht="12.75" customHeight="1" x14ac:dyDescent="0.2">
      <c r="A157" s="86"/>
      <c r="B157" s="116"/>
      <c r="C157" s="116"/>
      <c r="D157" s="86"/>
      <c r="E157" s="86"/>
      <c r="F157" s="86"/>
      <c r="G157" s="116"/>
      <c r="H157" s="116"/>
      <c r="I157" s="116"/>
      <c r="J157" s="116"/>
      <c r="K157" s="116"/>
      <c r="L157" s="86"/>
      <c r="M157" s="86"/>
      <c r="N157" s="86"/>
      <c r="O157" s="86"/>
      <c r="P157" s="86"/>
      <c r="Q157" s="86"/>
      <c r="R157" s="86"/>
      <c r="S157" s="86"/>
      <c r="T157" s="86"/>
      <c r="U157" s="86"/>
      <c r="V157" s="86"/>
      <c r="W157" s="86"/>
      <c r="X157" s="86"/>
      <c r="Y157" s="86"/>
      <c r="Z157" s="86"/>
      <c r="AA157" s="86"/>
      <c r="AB157" s="86"/>
      <c r="AC157" s="86"/>
      <c r="AD157" s="86"/>
    </row>
    <row r="158" spans="1:30" ht="12.75" customHeight="1" x14ac:dyDescent="0.2">
      <c r="A158" s="86"/>
      <c r="B158" s="116"/>
      <c r="C158" s="116"/>
      <c r="D158" s="86"/>
      <c r="E158" s="86"/>
      <c r="F158" s="86"/>
      <c r="G158" s="116"/>
      <c r="H158" s="116"/>
      <c r="I158" s="116"/>
      <c r="J158" s="116"/>
      <c r="K158" s="116"/>
      <c r="L158" s="86"/>
      <c r="M158" s="86"/>
      <c r="N158" s="86"/>
      <c r="O158" s="86"/>
      <c r="P158" s="86"/>
      <c r="Q158" s="86"/>
      <c r="R158" s="86"/>
      <c r="S158" s="86"/>
      <c r="T158" s="86"/>
      <c r="U158" s="86"/>
      <c r="V158" s="86"/>
      <c r="W158" s="86"/>
      <c r="X158" s="86"/>
      <c r="Y158" s="86"/>
      <c r="Z158" s="86"/>
      <c r="AA158" s="86"/>
      <c r="AB158" s="86"/>
      <c r="AC158" s="86"/>
      <c r="AD158" s="86"/>
    </row>
    <row r="159" spans="1:30" ht="12.75" customHeight="1" x14ac:dyDescent="0.2">
      <c r="A159" s="86"/>
      <c r="B159" s="116"/>
      <c r="C159" s="116"/>
      <c r="D159" s="86"/>
      <c r="E159" s="86"/>
      <c r="F159" s="86"/>
      <c r="G159" s="116"/>
      <c r="H159" s="116"/>
      <c r="I159" s="116"/>
      <c r="J159" s="116"/>
      <c r="K159" s="116"/>
      <c r="L159" s="86"/>
      <c r="M159" s="86"/>
      <c r="N159" s="86"/>
      <c r="O159" s="86"/>
      <c r="P159" s="86"/>
      <c r="Q159" s="86"/>
      <c r="R159" s="86"/>
      <c r="S159" s="86"/>
      <c r="T159" s="86"/>
      <c r="U159" s="86"/>
      <c r="V159" s="86"/>
      <c r="W159" s="86"/>
      <c r="X159" s="86"/>
      <c r="Y159" s="86"/>
      <c r="Z159" s="86"/>
      <c r="AA159" s="86"/>
      <c r="AB159" s="86"/>
      <c r="AC159" s="86"/>
      <c r="AD159" s="86"/>
    </row>
    <row r="160" spans="1:30" ht="12.75" customHeight="1" x14ac:dyDescent="0.2">
      <c r="A160" s="86"/>
      <c r="B160" s="116"/>
      <c r="C160" s="116"/>
      <c r="D160" s="86"/>
      <c r="E160" s="86"/>
      <c r="F160" s="86"/>
      <c r="G160" s="116"/>
      <c r="H160" s="116"/>
      <c r="I160" s="116"/>
      <c r="J160" s="116"/>
      <c r="K160" s="116"/>
      <c r="L160" s="86"/>
      <c r="M160" s="86"/>
      <c r="N160" s="86"/>
      <c r="O160" s="86"/>
      <c r="P160" s="86"/>
      <c r="Q160" s="86"/>
      <c r="R160" s="86"/>
      <c r="S160" s="86"/>
      <c r="T160" s="86"/>
      <c r="U160" s="86"/>
      <c r="V160" s="86"/>
      <c r="W160" s="86"/>
      <c r="X160" s="86"/>
      <c r="Y160" s="86"/>
      <c r="Z160" s="86"/>
      <c r="AA160" s="86"/>
      <c r="AB160" s="86"/>
      <c r="AC160" s="86"/>
      <c r="AD160" s="86"/>
    </row>
    <row r="161" spans="1:30" ht="12.75" customHeight="1" x14ac:dyDescent="0.2">
      <c r="A161" s="86"/>
      <c r="B161" s="116"/>
      <c r="C161" s="116"/>
      <c r="D161" s="86"/>
      <c r="E161" s="86"/>
      <c r="F161" s="86"/>
      <c r="G161" s="116"/>
      <c r="H161" s="116"/>
      <c r="I161" s="116"/>
      <c r="J161" s="116"/>
      <c r="K161" s="116"/>
      <c r="L161" s="86"/>
      <c r="M161" s="86"/>
      <c r="N161" s="86"/>
      <c r="O161" s="86"/>
      <c r="P161" s="86"/>
      <c r="Q161" s="86"/>
      <c r="R161" s="86"/>
      <c r="S161" s="86"/>
      <c r="T161" s="86"/>
      <c r="U161" s="86"/>
      <c r="V161" s="86"/>
      <c r="W161" s="86"/>
      <c r="X161" s="86"/>
      <c r="Y161" s="86"/>
      <c r="Z161" s="86"/>
      <c r="AA161" s="86"/>
      <c r="AB161" s="86"/>
      <c r="AC161" s="86"/>
      <c r="AD161" s="86"/>
    </row>
    <row r="162" spans="1:30" ht="12.75" customHeight="1" x14ac:dyDescent="0.2">
      <c r="A162" s="86"/>
      <c r="B162" s="116"/>
      <c r="C162" s="116"/>
      <c r="D162" s="86"/>
      <c r="E162" s="86"/>
      <c r="F162" s="86"/>
      <c r="G162" s="116"/>
      <c r="H162" s="116"/>
      <c r="I162" s="116"/>
      <c r="J162" s="116"/>
      <c r="K162" s="116"/>
      <c r="L162" s="86"/>
      <c r="M162" s="86"/>
      <c r="N162" s="86"/>
      <c r="O162" s="86"/>
      <c r="P162" s="86"/>
      <c r="Q162" s="86"/>
      <c r="R162" s="86"/>
      <c r="S162" s="86"/>
      <c r="T162" s="86"/>
      <c r="U162" s="86"/>
      <c r="V162" s="86"/>
      <c r="W162" s="86"/>
      <c r="X162" s="86"/>
      <c r="Y162" s="86"/>
      <c r="Z162" s="86"/>
      <c r="AA162" s="86"/>
      <c r="AB162" s="86"/>
      <c r="AC162" s="86"/>
      <c r="AD162" s="86"/>
    </row>
    <row r="163" spans="1:30" ht="12.75" customHeight="1" x14ac:dyDescent="0.2">
      <c r="A163" s="86"/>
      <c r="B163" s="116"/>
      <c r="C163" s="116"/>
      <c r="D163" s="86"/>
      <c r="E163" s="86"/>
      <c r="F163" s="86"/>
      <c r="G163" s="116"/>
      <c r="H163" s="116"/>
      <c r="I163" s="116"/>
      <c r="J163" s="116"/>
      <c r="K163" s="116"/>
      <c r="L163" s="86"/>
      <c r="M163" s="86"/>
      <c r="N163" s="86"/>
      <c r="O163" s="86"/>
      <c r="P163" s="86"/>
      <c r="Q163" s="86"/>
      <c r="R163" s="86"/>
      <c r="S163" s="86"/>
      <c r="T163" s="86"/>
      <c r="U163" s="86"/>
      <c r="V163" s="86"/>
      <c r="W163" s="86"/>
      <c r="X163" s="86"/>
      <c r="Y163" s="86"/>
      <c r="Z163" s="86"/>
      <c r="AA163" s="86"/>
      <c r="AB163" s="86"/>
      <c r="AC163" s="86"/>
      <c r="AD163" s="86"/>
    </row>
    <row r="164" spans="1:30" ht="12.75" customHeight="1" x14ac:dyDescent="0.2">
      <c r="A164" s="86"/>
      <c r="B164" s="116"/>
      <c r="C164" s="116"/>
      <c r="D164" s="86"/>
      <c r="E164" s="86"/>
      <c r="F164" s="86"/>
      <c r="G164" s="116"/>
      <c r="H164" s="116"/>
      <c r="I164" s="116"/>
      <c r="J164" s="116"/>
      <c r="K164" s="116"/>
      <c r="L164" s="86"/>
      <c r="M164" s="86"/>
      <c r="N164" s="86"/>
      <c r="O164" s="86"/>
      <c r="P164" s="86"/>
      <c r="Q164" s="86"/>
      <c r="R164" s="86"/>
      <c r="S164" s="86"/>
      <c r="T164" s="86"/>
      <c r="U164" s="86"/>
      <c r="V164" s="86"/>
      <c r="W164" s="86"/>
      <c r="X164" s="86"/>
      <c r="Y164" s="86"/>
      <c r="Z164" s="86"/>
      <c r="AA164" s="86"/>
      <c r="AB164" s="86"/>
      <c r="AC164" s="86"/>
      <c r="AD164" s="86"/>
    </row>
    <row r="165" spans="1:30" ht="12.75" customHeight="1" x14ac:dyDescent="0.2">
      <c r="A165" s="86"/>
      <c r="B165" s="116"/>
      <c r="C165" s="116"/>
      <c r="D165" s="86"/>
      <c r="E165" s="86"/>
      <c r="F165" s="86"/>
      <c r="G165" s="116"/>
      <c r="H165" s="116"/>
      <c r="I165" s="116"/>
      <c r="J165" s="116"/>
      <c r="K165" s="116"/>
      <c r="L165" s="86"/>
      <c r="M165" s="86"/>
      <c r="N165" s="86"/>
      <c r="O165" s="86"/>
      <c r="P165" s="86"/>
      <c r="Q165" s="86"/>
      <c r="R165" s="86"/>
      <c r="S165" s="86"/>
      <c r="T165" s="86"/>
      <c r="U165" s="86"/>
      <c r="V165" s="86"/>
      <c r="W165" s="86"/>
      <c r="X165" s="86"/>
      <c r="Y165" s="86"/>
      <c r="Z165" s="86"/>
      <c r="AA165" s="86"/>
      <c r="AB165" s="86"/>
      <c r="AC165" s="86"/>
      <c r="AD165" s="86"/>
    </row>
    <row r="166" spans="1:30" ht="12.75" customHeight="1" x14ac:dyDescent="0.2">
      <c r="A166" s="86"/>
      <c r="B166" s="116"/>
      <c r="C166" s="116"/>
      <c r="D166" s="86"/>
      <c r="E166" s="86"/>
      <c r="F166" s="86"/>
      <c r="G166" s="116"/>
      <c r="H166" s="116"/>
      <c r="I166" s="116"/>
      <c r="J166" s="116"/>
      <c r="K166" s="116"/>
      <c r="L166" s="86"/>
      <c r="M166" s="86"/>
      <c r="N166" s="86"/>
      <c r="O166" s="86"/>
      <c r="P166" s="86"/>
      <c r="Q166" s="86"/>
      <c r="R166" s="86"/>
      <c r="S166" s="86"/>
      <c r="T166" s="86"/>
      <c r="U166" s="86"/>
      <c r="V166" s="86"/>
      <c r="W166" s="86"/>
      <c r="X166" s="86"/>
      <c r="Y166" s="86"/>
      <c r="Z166" s="86"/>
      <c r="AA166" s="86"/>
      <c r="AB166" s="86"/>
      <c r="AC166" s="86"/>
      <c r="AD166" s="86"/>
    </row>
    <row r="167" spans="1:30" ht="12.75" customHeight="1" x14ac:dyDescent="0.2">
      <c r="A167" s="86"/>
      <c r="B167" s="116"/>
      <c r="C167" s="116"/>
      <c r="D167" s="86"/>
      <c r="E167" s="86"/>
      <c r="F167" s="86"/>
      <c r="G167" s="116"/>
      <c r="H167" s="116"/>
      <c r="I167" s="116"/>
      <c r="J167" s="116"/>
      <c r="K167" s="116"/>
      <c r="L167" s="86"/>
      <c r="M167" s="86"/>
      <c r="N167" s="86"/>
      <c r="O167" s="86"/>
      <c r="P167" s="86"/>
      <c r="Q167" s="86"/>
      <c r="R167" s="86"/>
      <c r="S167" s="86"/>
      <c r="T167" s="86"/>
      <c r="U167" s="86"/>
      <c r="V167" s="86"/>
      <c r="W167" s="86"/>
      <c r="X167" s="86"/>
      <c r="Y167" s="86"/>
      <c r="Z167" s="86"/>
      <c r="AA167" s="86"/>
      <c r="AB167" s="86"/>
      <c r="AC167" s="86"/>
      <c r="AD167" s="86"/>
    </row>
    <row r="168" spans="1:30" ht="12.75" customHeight="1" x14ac:dyDescent="0.2">
      <c r="A168" s="86"/>
      <c r="B168" s="116"/>
      <c r="C168" s="116"/>
      <c r="D168" s="86"/>
      <c r="E168" s="86"/>
      <c r="F168" s="86"/>
      <c r="G168" s="116"/>
      <c r="H168" s="116"/>
      <c r="I168" s="116"/>
      <c r="J168" s="116"/>
      <c r="K168" s="116"/>
      <c r="L168" s="86"/>
      <c r="M168" s="86"/>
      <c r="N168" s="86"/>
      <c r="O168" s="86"/>
      <c r="P168" s="86"/>
      <c r="Q168" s="86"/>
      <c r="R168" s="86"/>
      <c r="S168" s="86"/>
      <c r="T168" s="86"/>
      <c r="U168" s="86"/>
      <c r="V168" s="86"/>
      <c r="W168" s="86"/>
      <c r="X168" s="86"/>
      <c r="Y168" s="86"/>
      <c r="Z168" s="86"/>
      <c r="AA168" s="86"/>
      <c r="AB168" s="86"/>
      <c r="AC168" s="86"/>
      <c r="AD168" s="86"/>
    </row>
    <row r="169" spans="1:30" ht="12.75" customHeight="1" x14ac:dyDescent="0.2">
      <c r="A169" s="86"/>
      <c r="B169" s="116"/>
      <c r="C169" s="116"/>
      <c r="D169" s="86"/>
      <c r="E169" s="86"/>
      <c r="F169" s="86"/>
      <c r="G169" s="116"/>
      <c r="H169" s="116"/>
      <c r="I169" s="116"/>
      <c r="J169" s="116"/>
      <c r="K169" s="116"/>
      <c r="L169" s="86"/>
      <c r="M169" s="86"/>
      <c r="N169" s="86"/>
      <c r="O169" s="86"/>
      <c r="P169" s="86"/>
      <c r="Q169" s="86"/>
      <c r="R169" s="86"/>
      <c r="S169" s="86"/>
      <c r="T169" s="86"/>
      <c r="U169" s="86"/>
      <c r="V169" s="86"/>
      <c r="W169" s="86"/>
      <c r="X169" s="86"/>
      <c r="Y169" s="86"/>
      <c r="Z169" s="86"/>
      <c r="AA169" s="86"/>
      <c r="AB169" s="86"/>
      <c r="AC169" s="86"/>
      <c r="AD169" s="86"/>
    </row>
    <row r="170" spans="1:30" ht="12.75" customHeight="1" x14ac:dyDescent="0.2">
      <c r="A170" s="86"/>
      <c r="B170" s="116"/>
      <c r="C170" s="116"/>
      <c r="D170" s="86"/>
      <c r="E170" s="86"/>
      <c r="F170" s="86"/>
      <c r="G170" s="116"/>
      <c r="H170" s="116"/>
      <c r="I170" s="116"/>
      <c r="J170" s="116"/>
      <c r="K170" s="116"/>
      <c r="L170" s="86"/>
      <c r="M170" s="86"/>
      <c r="N170" s="86"/>
      <c r="O170" s="86"/>
      <c r="P170" s="86"/>
      <c r="Q170" s="86"/>
      <c r="R170" s="86"/>
      <c r="S170" s="86"/>
      <c r="T170" s="86"/>
      <c r="U170" s="86"/>
      <c r="V170" s="86"/>
      <c r="W170" s="86"/>
      <c r="X170" s="86"/>
      <c r="Y170" s="86"/>
      <c r="Z170" s="86"/>
      <c r="AA170" s="86"/>
      <c r="AB170" s="86"/>
      <c r="AC170" s="86"/>
      <c r="AD170" s="86"/>
    </row>
    <row r="171" spans="1:30" ht="12.75" customHeight="1" x14ac:dyDescent="0.2">
      <c r="A171" s="86"/>
      <c r="B171" s="116"/>
      <c r="C171" s="116"/>
      <c r="D171" s="86"/>
      <c r="E171" s="86"/>
      <c r="F171" s="86"/>
      <c r="G171" s="116"/>
      <c r="H171" s="116"/>
      <c r="I171" s="116"/>
      <c r="J171" s="116"/>
      <c r="K171" s="116"/>
      <c r="L171" s="86"/>
      <c r="M171" s="86"/>
      <c r="N171" s="86"/>
      <c r="O171" s="86"/>
      <c r="P171" s="86"/>
      <c r="Q171" s="86"/>
      <c r="R171" s="86"/>
      <c r="S171" s="86"/>
      <c r="T171" s="86"/>
      <c r="U171" s="86"/>
      <c r="V171" s="86"/>
      <c r="W171" s="86"/>
      <c r="X171" s="86"/>
      <c r="Y171" s="86"/>
      <c r="Z171" s="86"/>
      <c r="AA171" s="86"/>
      <c r="AB171" s="86"/>
      <c r="AC171" s="86"/>
      <c r="AD171" s="86"/>
    </row>
    <row r="172" spans="1:30" ht="12.75" customHeight="1" x14ac:dyDescent="0.2">
      <c r="A172" s="86"/>
      <c r="B172" s="116"/>
      <c r="C172" s="116"/>
      <c r="D172" s="86"/>
      <c r="E172" s="86"/>
      <c r="F172" s="86"/>
      <c r="G172" s="116"/>
      <c r="H172" s="116"/>
      <c r="I172" s="116"/>
      <c r="J172" s="116"/>
      <c r="K172" s="116"/>
      <c r="L172" s="86"/>
      <c r="M172" s="86"/>
      <c r="N172" s="86"/>
      <c r="O172" s="86"/>
      <c r="P172" s="86"/>
      <c r="Q172" s="86"/>
      <c r="R172" s="86"/>
      <c r="S172" s="86"/>
      <c r="T172" s="86"/>
      <c r="U172" s="86"/>
      <c r="V172" s="86"/>
      <c r="W172" s="86"/>
      <c r="X172" s="86"/>
      <c r="Y172" s="86"/>
      <c r="Z172" s="86"/>
      <c r="AA172" s="86"/>
      <c r="AB172" s="86"/>
      <c r="AC172" s="86"/>
      <c r="AD172" s="86"/>
    </row>
    <row r="173" spans="1:30" ht="12.75" customHeight="1" x14ac:dyDescent="0.2">
      <c r="A173" s="86"/>
      <c r="B173" s="116"/>
      <c r="C173" s="116"/>
      <c r="D173" s="86"/>
      <c r="E173" s="86"/>
      <c r="F173" s="86"/>
      <c r="G173" s="116"/>
      <c r="H173" s="116"/>
      <c r="I173" s="116"/>
      <c r="J173" s="116"/>
      <c r="K173" s="116"/>
      <c r="L173" s="86"/>
      <c r="M173" s="86"/>
      <c r="N173" s="86"/>
      <c r="O173" s="86"/>
      <c r="P173" s="86"/>
      <c r="Q173" s="86"/>
      <c r="R173" s="86"/>
      <c r="S173" s="86"/>
      <c r="T173" s="86"/>
      <c r="U173" s="86"/>
      <c r="V173" s="86"/>
      <c r="W173" s="86"/>
      <c r="X173" s="86"/>
      <c r="Y173" s="86"/>
      <c r="Z173" s="86"/>
      <c r="AA173" s="86"/>
      <c r="AB173" s="86"/>
      <c r="AC173" s="86"/>
      <c r="AD173" s="86"/>
    </row>
    <row r="174" spans="1:30" ht="12.75" customHeight="1" x14ac:dyDescent="0.2">
      <c r="A174" s="86"/>
      <c r="B174" s="116"/>
      <c r="C174" s="116"/>
      <c r="D174" s="86"/>
      <c r="E174" s="86"/>
      <c r="F174" s="86"/>
      <c r="G174" s="116"/>
      <c r="H174" s="116"/>
      <c r="I174" s="116"/>
      <c r="J174" s="116"/>
      <c r="K174" s="116"/>
      <c r="L174" s="86"/>
      <c r="M174" s="86"/>
      <c r="N174" s="86"/>
      <c r="O174" s="86"/>
      <c r="P174" s="86"/>
      <c r="Q174" s="86"/>
      <c r="R174" s="86"/>
      <c r="S174" s="86"/>
      <c r="T174" s="86"/>
      <c r="U174" s="86"/>
      <c r="V174" s="86"/>
      <c r="W174" s="86"/>
      <c r="X174" s="86"/>
      <c r="Y174" s="86"/>
      <c r="Z174" s="86"/>
      <c r="AA174" s="86"/>
      <c r="AB174" s="86"/>
      <c r="AC174" s="86"/>
      <c r="AD174" s="86"/>
    </row>
    <row r="175" spans="1:30" ht="12.75" customHeight="1" x14ac:dyDescent="0.2">
      <c r="A175" s="86"/>
      <c r="B175" s="116"/>
      <c r="C175" s="116"/>
      <c r="D175" s="86"/>
      <c r="E175" s="86"/>
      <c r="F175" s="86"/>
      <c r="G175" s="116"/>
      <c r="H175" s="116"/>
      <c r="I175" s="116"/>
      <c r="J175" s="116"/>
      <c r="K175" s="116"/>
      <c r="L175" s="86"/>
      <c r="M175" s="86"/>
      <c r="N175" s="86"/>
      <c r="O175" s="86"/>
      <c r="P175" s="86"/>
      <c r="Q175" s="86"/>
      <c r="R175" s="86"/>
      <c r="S175" s="86"/>
      <c r="T175" s="86"/>
      <c r="U175" s="86"/>
      <c r="V175" s="86"/>
      <c r="W175" s="86"/>
      <c r="X175" s="86"/>
      <c r="Y175" s="86"/>
      <c r="Z175" s="86"/>
      <c r="AA175" s="86"/>
      <c r="AB175" s="86"/>
      <c r="AC175" s="86"/>
      <c r="AD175" s="86"/>
    </row>
    <row r="176" spans="1:30" ht="12.75" customHeight="1" x14ac:dyDescent="0.2">
      <c r="A176" s="86"/>
      <c r="B176" s="116"/>
      <c r="C176" s="116"/>
      <c r="D176" s="86"/>
      <c r="E176" s="86"/>
      <c r="F176" s="86"/>
      <c r="G176" s="116"/>
      <c r="H176" s="116"/>
      <c r="I176" s="116"/>
      <c r="J176" s="116"/>
      <c r="K176" s="116"/>
      <c r="L176" s="86"/>
      <c r="M176" s="86"/>
      <c r="N176" s="86"/>
      <c r="O176" s="86"/>
      <c r="P176" s="86"/>
      <c r="Q176" s="86"/>
      <c r="R176" s="86"/>
      <c r="S176" s="86"/>
      <c r="T176" s="86"/>
      <c r="U176" s="86"/>
      <c r="V176" s="86"/>
      <c r="W176" s="86"/>
      <c r="X176" s="86"/>
      <c r="Y176" s="86"/>
      <c r="Z176" s="86"/>
      <c r="AA176" s="86"/>
      <c r="AB176" s="86"/>
      <c r="AC176" s="86"/>
      <c r="AD176" s="86"/>
    </row>
    <row r="177" spans="1:30" ht="12.75" customHeight="1" x14ac:dyDescent="0.2">
      <c r="A177" s="86"/>
      <c r="B177" s="116"/>
      <c r="C177" s="116"/>
      <c r="D177" s="86"/>
      <c r="E177" s="86"/>
      <c r="F177" s="86"/>
      <c r="G177" s="116"/>
      <c r="H177" s="116"/>
      <c r="I177" s="116"/>
      <c r="J177" s="116"/>
      <c r="K177" s="116"/>
      <c r="L177" s="86"/>
      <c r="M177" s="86"/>
      <c r="N177" s="86"/>
      <c r="O177" s="86"/>
      <c r="P177" s="86"/>
      <c r="Q177" s="86"/>
      <c r="R177" s="86"/>
      <c r="S177" s="86"/>
      <c r="T177" s="86"/>
      <c r="U177" s="86"/>
      <c r="V177" s="86"/>
      <c r="W177" s="86"/>
      <c r="X177" s="86"/>
      <c r="Y177" s="86"/>
      <c r="Z177" s="86"/>
      <c r="AA177" s="86"/>
      <c r="AB177" s="86"/>
      <c r="AC177" s="86"/>
      <c r="AD177" s="86"/>
    </row>
    <row r="178" spans="1:30" ht="12.75" customHeight="1" x14ac:dyDescent="0.2">
      <c r="A178" s="86"/>
      <c r="B178" s="116"/>
      <c r="C178" s="116"/>
      <c r="D178" s="86"/>
      <c r="E178" s="86"/>
      <c r="F178" s="86"/>
      <c r="G178" s="116"/>
      <c r="H178" s="116"/>
      <c r="I178" s="116"/>
      <c r="J178" s="116"/>
      <c r="K178" s="116"/>
      <c r="L178" s="86"/>
      <c r="M178" s="86"/>
      <c r="N178" s="86"/>
      <c r="O178" s="86"/>
      <c r="P178" s="86"/>
      <c r="Q178" s="86"/>
      <c r="R178" s="86"/>
      <c r="S178" s="86"/>
      <c r="T178" s="86"/>
      <c r="U178" s="86"/>
      <c r="V178" s="86"/>
      <c r="W178" s="86"/>
      <c r="X178" s="86"/>
      <c r="Y178" s="86"/>
      <c r="Z178" s="86"/>
      <c r="AA178" s="86"/>
      <c r="AB178" s="86"/>
      <c r="AC178" s="86"/>
      <c r="AD178" s="86"/>
    </row>
    <row r="179" spans="1:30" ht="12.75" customHeight="1" x14ac:dyDescent="0.2">
      <c r="A179" s="86"/>
      <c r="B179" s="116"/>
      <c r="C179" s="116"/>
      <c r="D179" s="86"/>
      <c r="E179" s="86"/>
      <c r="F179" s="86"/>
      <c r="G179" s="116"/>
      <c r="H179" s="116"/>
      <c r="I179" s="116"/>
      <c r="J179" s="116"/>
      <c r="K179" s="116"/>
      <c r="L179" s="86"/>
      <c r="M179" s="86"/>
      <c r="N179" s="86"/>
      <c r="O179" s="86"/>
      <c r="P179" s="86"/>
      <c r="Q179" s="86"/>
      <c r="R179" s="86"/>
      <c r="S179" s="86"/>
      <c r="T179" s="86"/>
      <c r="U179" s="86"/>
      <c r="V179" s="86"/>
      <c r="W179" s="86"/>
      <c r="X179" s="86"/>
      <c r="Y179" s="86"/>
      <c r="Z179" s="86"/>
      <c r="AA179" s="86"/>
      <c r="AB179" s="86"/>
      <c r="AC179" s="86"/>
      <c r="AD179" s="86"/>
    </row>
    <row r="180" spans="1:30" ht="12.75" customHeight="1" x14ac:dyDescent="0.2">
      <c r="A180" s="86"/>
      <c r="B180" s="116"/>
      <c r="C180" s="116"/>
      <c r="D180" s="86"/>
      <c r="E180" s="86"/>
      <c r="F180" s="86"/>
      <c r="G180" s="116"/>
      <c r="H180" s="116"/>
      <c r="I180" s="116"/>
      <c r="J180" s="116"/>
      <c r="K180" s="116"/>
      <c r="L180" s="86"/>
      <c r="M180" s="86"/>
      <c r="N180" s="86"/>
      <c r="O180" s="86"/>
      <c r="P180" s="86"/>
      <c r="Q180" s="86"/>
      <c r="R180" s="86"/>
      <c r="S180" s="86"/>
      <c r="T180" s="86"/>
      <c r="U180" s="86"/>
      <c r="V180" s="86"/>
      <c r="W180" s="86"/>
      <c r="X180" s="86"/>
      <c r="Y180" s="86"/>
      <c r="Z180" s="86"/>
      <c r="AA180" s="86"/>
      <c r="AB180" s="86"/>
      <c r="AC180" s="86"/>
      <c r="AD180" s="86"/>
    </row>
    <row r="181" spans="1:30" ht="12.75" customHeight="1" x14ac:dyDescent="0.2">
      <c r="A181" s="86"/>
      <c r="B181" s="116"/>
      <c r="C181" s="116"/>
      <c r="D181" s="86"/>
      <c r="E181" s="86"/>
      <c r="F181" s="86"/>
      <c r="G181" s="116"/>
      <c r="H181" s="116"/>
      <c r="I181" s="116"/>
      <c r="J181" s="116"/>
      <c r="K181" s="116"/>
      <c r="L181" s="86"/>
      <c r="M181" s="86"/>
      <c r="N181" s="86"/>
      <c r="O181" s="86"/>
      <c r="P181" s="86"/>
      <c r="Q181" s="86"/>
      <c r="R181" s="86"/>
      <c r="S181" s="86"/>
      <c r="T181" s="86"/>
      <c r="U181" s="86"/>
      <c r="V181" s="86"/>
      <c r="W181" s="86"/>
      <c r="X181" s="86"/>
      <c r="Y181" s="86"/>
      <c r="Z181" s="86"/>
      <c r="AA181" s="86"/>
      <c r="AB181" s="86"/>
      <c r="AC181" s="86"/>
      <c r="AD181" s="86"/>
    </row>
    <row r="182" spans="1:30" ht="12.75" customHeight="1" x14ac:dyDescent="0.2">
      <c r="A182" s="86"/>
      <c r="B182" s="116"/>
      <c r="C182" s="116"/>
      <c r="D182" s="86"/>
      <c r="E182" s="86"/>
      <c r="F182" s="86"/>
      <c r="G182" s="116"/>
      <c r="H182" s="116"/>
      <c r="I182" s="116"/>
      <c r="J182" s="116"/>
      <c r="K182" s="116"/>
      <c r="L182" s="86"/>
      <c r="M182" s="86"/>
      <c r="N182" s="86"/>
      <c r="O182" s="86"/>
      <c r="P182" s="86"/>
      <c r="Q182" s="86"/>
      <c r="R182" s="86"/>
      <c r="S182" s="86"/>
      <c r="T182" s="86"/>
      <c r="U182" s="86"/>
      <c r="V182" s="86"/>
      <c r="W182" s="86"/>
      <c r="X182" s="86"/>
      <c r="Y182" s="86"/>
      <c r="Z182" s="86"/>
      <c r="AA182" s="86"/>
      <c r="AB182" s="86"/>
      <c r="AC182" s="86"/>
      <c r="AD182" s="86"/>
    </row>
    <row r="183" spans="1:30" ht="12.75" customHeight="1" x14ac:dyDescent="0.2">
      <c r="A183" s="86"/>
      <c r="B183" s="116"/>
      <c r="C183" s="116"/>
      <c r="D183" s="86"/>
      <c r="E183" s="86"/>
      <c r="F183" s="86"/>
      <c r="G183" s="116"/>
      <c r="H183" s="116"/>
      <c r="I183" s="116"/>
      <c r="J183" s="116"/>
      <c r="K183" s="116"/>
      <c r="L183" s="86"/>
      <c r="M183" s="86"/>
      <c r="N183" s="86"/>
      <c r="O183" s="86"/>
      <c r="P183" s="86"/>
      <c r="Q183" s="86"/>
      <c r="R183" s="86"/>
      <c r="S183" s="86"/>
      <c r="T183" s="86"/>
      <c r="U183" s="86"/>
      <c r="V183" s="86"/>
      <c r="W183" s="86"/>
      <c r="X183" s="86"/>
      <c r="Y183" s="86"/>
      <c r="Z183" s="86"/>
      <c r="AA183" s="86"/>
      <c r="AB183" s="86"/>
      <c r="AC183" s="86"/>
      <c r="AD183" s="86"/>
    </row>
    <row r="184" spans="1:30" ht="12.75" customHeight="1" x14ac:dyDescent="0.2">
      <c r="A184" s="86"/>
      <c r="B184" s="116"/>
      <c r="C184" s="116"/>
      <c r="D184" s="86"/>
      <c r="E184" s="86"/>
      <c r="F184" s="86"/>
      <c r="G184" s="116"/>
      <c r="H184" s="116"/>
      <c r="I184" s="116"/>
      <c r="J184" s="116"/>
      <c r="K184" s="116"/>
      <c r="L184" s="86"/>
      <c r="M184" s="86"/>
      <c r="N184" s="86"/>
      <c r="O184" s="86"/>
      <c r="P184" s="86"/>
      <c r="Q184" s="86"/>
      <c r="R184" s="86"/>
      <c r="S184" s="86"/>
      <c r="T184" s="86"/>
      <c r="U184" s="86"/>
      <c r="V184" s="86"/>
      <c r="W184" s="86"/>
      <c r="X184" s="86"/>
      <c r="Y184" s="86"/>
      <c r="Z184" s="86"/>
      <c r="AA184" s="86"/>
      <c r="AB184" s="86"/>
      <c r="AC184" s="86"/>
      <c r="AD184" s="86"/>
    </row>
    <row r="185" spans="1:30" ht="12.75" customHeight="1" x14ac:dyDescent="0.2">
      <c r="A185" s="86"/>
      <c r="B185" s="116"/>
      <c r="C185" s="116"/>
      <c r="D185" s="86"/>
      <c r="E185" s="86"/>
      <c r="F185" s="86"/>
      <c r="G185" s="116"/>
      <c r="H185" s="116"/>
      <c r="I185" s="116"/>
      <c r="J185" s="116"/>
      <c r="K185" s="116"/>
      <c r="L185" s="86"/>
      <c r="M185" s="86"/>
      <c r="N185" s="86"/>
      <c r="O185" s="86"/>
      <c r="P185" s="86"/>
      <c r="Q185" s="86"/>
      <c r="R185" s="86"/>
      <c r="S185" s="86"/>
      <c r="T185" s="86"/>
      <c r="U185" s="86"/>
      <c r="V185" s="86"/>
      <c r="W185" s="86"/>
      <c r="X185" s="86"/>
      <c r="Y185" s="86"/>
      <c r="Z185" s="86"/>
      <c r="AA185" s="86"/>
      <c r="AB185" s="86"/>
      <c r="AC185" s="86"/>
      <c r="AD185" s="86"/>
    </row>
    <row r="186" spans="1:30" ht="12.75" customHeight="1" x14ac:dyDescent="0.2">
      <c r="A186" s="86"/>
      <c r="B186" s="116"/>
      <c r="C186" s="116"/>
      <c r="D186" s="86"/>
      <c r="E186" s="86"/>
      <c r="F186" s="86"/>
      <c r="G186" s="116"/>
      <c r="H186" s="116"/>
      <c r="I186" s="116"/>
      <c r="J186" s="116"/>
      <c r="K186" s="116"/>
      <c r="L186" s="86"/>
      <c r="M186" s="86"/>
      <c r="N186" s="86"/>
      <c r="O186" s="86"/>
      <c r="P186" s="86"/>
      <c r="Q186" s="86"/>
      <c r="R186" s="86"/>
      <c r="S186" s="86"/>
      <c r="T186" s="86"/>
      <c r="U186" s="86"/>
      <c r="V186" s="86"/>
      <c r="W186" s="86"/>
      <c r="X186" s="86"/>
      <c r="Y186" s="86"/>
      <c r="Z186" s="86"/>
      <c r="AA186" s="86"/>
      <c r="AB186" s="86"/>
      <c r="AC186" s="86"/>
      <c r="AD186" s="86"/>
    </row>
    <row r="187" spans="1:30" ht="12.75" customHeight="1" x14ac:dyDescent="0.2">
      <c r="A187" s="86"/>
      <c r="B187" s="116"/>
      <c r="C187" s="116"/>
      <c r="D187" s="86"/>
      <c r="E187" s="86"/>
      <c r="F187" s="86"/>
      <c r="G187" s="116"/>
      <c r="H187" s="116"/>
      <c r="I187" s="116"/>
      <c r="J187" s="116"/>
      <c r="K187" s="116"/>
      <c r="L187" s="86"/>
      <c r="M187" s="86"/>
      <c r="N187" s="86"/>
      <c r="O187" s="86"/>
      <c r="P187" s="86"/>
      <c r="Q187" s="86"/>
      <c r="R187" s="86"/>
      <c r="S187" s="86"/>
      <c r="T187" s="86"/>
      <c r="U187" s="86"/>
      <c r="V187" s="86"/>
      <c r="W187" s="86"/>
      <c r="X187" s="86"/>
      <c r="Y187" s="86"/>
      <c r="Z187" s="86"/>
      <c r="AA187" s="86"/>
      <c r="AB187" s="86"/>
      <c r="AC187" s="86"/>
      <c r="AD187" s="86"/>
    </row>
    <row r="188" spans="1:30" ht="12.75" customHeight="1" x14ac:dyDescent="0.2">
      <c r="A188" s="86"/>
      <c r="B188" s="116"/>
      <c r="C188" s="116"/>
      <c r="D188" s="86"/>
      <c r="E188" s="86"/>
      <c r="F188" s="86"/>
      <c r="G188" s="116"/>
      <c r="H188" s="116"/>
      <c r="I188" s="116"/>
      <c r="J188" s="116"/>
      <c r="K188" s="116"/>
      <c r="L188" s="86"/>
      <c r="M188" s="86"/>
      <c r="N188" s="86"/>
      <c r="O188" s="86"/>
      <c r="P188" s="86"/>
      <c r="Q188" s="86"/>
      <c r="R188" s="86"/>
      <c r="S188" s="86"/>
      <c r="T188" s="86"/>
      <c r="U188" s="86"/>
      <c r="V188" s="86"/>
      <c r="W188" s="86"/>
      <c r="X188" s="86"/>
      <c r="Y188" s="86"/>
      <c r="Z188" s="86"/>
      <c r="AA188" s="86"/>
      <c r="AB188" s="86"/>
      <c r="AC188" s="86"/>
      <c r="AD188" s="86"/>
    </row>
    <row r="189" spans="1:30" ht="12.75" customHeight="1" x14ac:dyDescent="0.2">
      <c r="A189" s="86"/>
      <c r="B189" s="116"/>
      <c r="C189" s="116"/>
      <c r="D189" s="86"/>
      <c r="E189" s="86"/>
      <c r="F189" s="86"/>
      <c r="G189" s="116"/>
      <c r="H189" s="116"/>
      <c r="I189" s="116"/>
      <c r="J189" s="116"/>
      <c r="K189" s="116"/>
      <c r="L189" s="86"/>
      <c r="M189" s="86"/>
      <c r="N189" s="86"/>
      <c r="O189" s="86"/>
      <c r="P189" s="86"/>
      <c r="Q189" s="86"/>
      <c r="R189" s="86"/>
      <c r="S189" s="86"/>
      <c r="T189" s="86"/>
      <c r="U189" s="86"/>
      <c r="V189" s="86"/>
      <c r="W189" s="86"/>
      <c r="X189" s="86"/>
      <c r="Y189" s="86"/>
      <c r="Z189" s="86"/>
      <c r="AA189" s="86"/>
      <c r="AB189" s="86"/>
      <c r="AC189" s="86"/>
      <c r="AD189" s="86"/>
    </row>
    <row r="190" spans="1:30" ht="12.75" customHeight="1" x14ac:dyDescent="0.2">
      <c r="A190" s="86"/>
      <c r="B190" s="116"/>
      <c r="C190" s="116"/>
      <c r="D190" s="86"/>
      <c r="E190" s="86"/>
      <c r="F190" s="86"/>
      <c r="G190" s="116"/>
      <c r="H190" s="116"/>
      <c r="I190" s="116"/>
      <c r="J190" s="116"/>
      <c r="K190" s="116"/>
      <c r="L190" s="86"/>
      <c r="M190" s="86"/>
      <c r="N190" s="86"/>
      <c r="O190" s="86"/>
      <c r="P190" s="86"/>
      <c r="Q190" s="86"/>
      <c r="R190" s="86"/>
      <c r="S190" s="86"/>
      <c r="T190" s="86"/>
      <c r="U190" s="86"/>
      <c r="V190" s="86"/>
      <c r="W190" s="86"/>
      <c r="X190" s="86"/>
      <c r="Y190" s="86"/>
      <c r="Z190" s="86"/>
      <c r="AA190" s="86"/>
      <c r="AB190" s="86"/>
      <c r="AC190" s="86"/>
      <c r="AD190" s="86"/>
    </row>
    <row r="191" spans="1:30" ht="12.75" customHeight="1" x14ac:dyDescent="0.2">
      <c r="A191" s="86"/>
      <c r="B191" s="116"/>
      <c r="C191" s="116"/>
      <c r="D191" s="86"/>
      <c r="E191" s="86"/>
      <c r="F191" s="86"/>
      <c r="G191" s="116"/>
      <c r="H191" s="116"/>
      <c r="I191" s="116"/>
      <c r="J191" s="116"/>
      <c r="K191" s="116"/>
      <c r="L191" s="86"/>
      <c r="M191" s="86"/>
      <c r="N191" s="86"/>
      <c r="O191" s="86"/>
      <c r="P191" s="86"/>
      <c r="Q191" s="86"/>
      <c r="R191" s="86"/>
      <c r="S191" s="86"/>
      <c r="T191" s="86"/>
      <c r="U191" s="86"/>
      <c r="V191" s="86"/>
      <c r="W191" s="86"/>
      <c r="X191" s="86"/>
      <c r="Y191" s="86"/>
      <c r="Z191" s="86"/>
      <c r="AA191" s="86"/>
      <c r="AB191" s="86"/>
      <c r="AC191" s="86"/>
      <c r="AD191" s="86"/>
    </row>
    <row r="192" spans="1:30" ht="12.75" customHeight="1" x14ac:dyDescent="0.2">
      <c r="A192" s="86"/>
      <c r="B192" s="116"/>
      <c r="C192" s="116"/>
      <c r="D192" s="86"/>
      <c r="E192" s="86"/>
      <c r="F192" s="86"/>
      <c r="G192" s="116"/>
      <c r="H192" s="116"/>
      <c r="I192" s="116"/>
      <c r="J192" s="116"/>
      <c r="K192" s="116"/>
      <c r="L192" s="86"/>
      <c r="M192" s="86"/>
      <c r="N192" s="86"/>
      <c r="O192" s="86"/>
      <c r="P192" s="86"/>
      <c r="Q192" s="86"/>
      <c r="R192" s="86"/>
      <c r="S192" s="86"/>
      <c r="T192" s="86"/>
      <c r="U192" s="86"/>
      <c r="V192" s="86"/>
      <c r="W192" s="86"/>
      <c r="X192" s="86"/>
      <c r="Y192" s="86"/>
      <c r="Z192" s="86"/>
      <c r="AA192" s="86"/>
      <c r="AB192" s="86"/>
      <c r="AC192" s="86"/>
      <c r="AD192" s="86"/>
    </row>
    <row r="193" spans="1:30" ht="12.75" customHeight="1" x14ac:dyDescent="0.2">
      <c r="A193" s="86"/>
      <c r="B193" s="116"/>
      <c r="C193" s="116"/>
      <c r="D193" s="86"/>
      <c r="E193" s="86"/>
      <c r="F193" s="86"/>
      <c r="G193" s="116"/>
      <c r="H193" s="116"/>
      <c r="I193" s="116"/>
      <c r="J193" s="116"/>
      <c r="K193" s="116"/>
      <c r="L193" s="86"/>
      <c r="M193" s="86"/>
      <c r="N193" s="86"/>
      <c r="O193" s="86"/>
      <c r="P193" s="86"/>
      <c r="Q193" s="86"/>
      <c r="R193" s="86"/>
      <c r="S193" s="86"/>
      <c r="T193" s="86"/>
      <c r="U193" s="86"/>
      <c r="V193" s="86"/>
      <c r="W193" s="86"/>
      <c r="X193" s="86"/>
      <c r="Y193" s="86"/>
      <c r="Z193" s="86"/>
      <c r="AA193" s="86"/>
      <c r="AB193" s="86"/>
      <c r="AC193" s="86"/>
      <c r="AD193" s="86"/>
    </row>
    <row r="194" spans="1:30" ht="12.75" customHeight="1" x14ac:dyDescent="0.2">
      <c r="A194" s="86"/>
      <c r="B194" s="116"/>
      <c r="C194" s="116"/>
      <c r="D194" s="86"/>
      <c r="E194" s="86"/>
      <c r="F194" s="86"/>
      <c r="G194" s="116"/>
      <c r="H194" s="116"/>
      <c r="I194" s="116"/>
      <c r="J194" s="116"/>
      <c r="K194" s="116"/>
      <c r="L194" s="86"/>
      <c r="M194" s="86"/>
      <c r="N194" s="86"/>
      <c r="O194" s="86"/>
      <c r="P194" s="86"/>
      <c r="Q194" s="86"/>
      <c r="R194" s="86"/>
      <c r="S194" s="86"/>
      <c r="T194" s="86"/>
      <c r="U194" s="86"/>
      <c r="V194" s="86"/>
      <c r="W194" s="86"/>
      <c r="X194" s="86"/>
      <c r="Y194" s="86"/>
      <c r="Z194" s="86"/>
      <c r="AA194" s="86"/>
      <c r="AB194" s="86"/>
      <c r="AC194" s="86"/>
      <c r="AD194" s="86"/>
    </row>
    <row r="195" spans="1:30" ht="12.75" customHeight="1" x14ac:dyDescent="0.2">
      <c r="A195" s="86"/>
      <c r="B195" s="116"/>
      <c r="C195" s="116"/>
      <c r="D195" s="86"/>
      <c r="E195" s="86"/>
      <c r="F195" s="86"/>
      <c r="G195" s="116"/>
      <c r="H195" s="116"/>
      <c r="I195" s="116"/>
      <c r="J195" s="116"/>
      <c r="K195" s="116"/>
      <c r="L195" s="86"/>
      <c r="M195" s="86"/>
      <c r="N195" s="86"/>
      <c r="O195" s="86"/>
      <c r="P195" s="86"/>
      <c r="Q195" s="86"/>
      <c r="R195" s="86"/>
      <c r="S195" s="86"/>
      <c r="T195" s="86"/>
      <c r="U195" s="86"/>
      <c r="V195" s="86"/>
      <c r="W195" s="86"/>
      <c r="X195" s="86"/>
      <c r="Y195" s="86"/>
      <c r="Z195" s="86"/>
      <c r="AA195" s="86"/>
      <c r="AB195" s="86"/>
      <c r="AC195" s="86"/>
      <c r="AD195" s="86"/>
    </row>
    <row r="196" spans="1:30" ht="12.75" customHeight="1" x14ac:dyDescent="0.2">
      <c r="A196" s="86"/>
      <c r="B196" s="116"/>
      <c r="C196" s="116"/>
      <c r="D196" s="86"/>
      <c r="E196" s="86"/>
      <c r="F196" s="86"/>
      <c r="G196" s="116"/>
      <c r="H196" s="116"/>
      <c r="I196" s="116"/>
      <c r="J196" s="116"/>
      <c r="K196" s="116"/>
      <c r="L196" s="86"/>
      <c r="M196" s="86"/>
      <c r="N196" s="86"/>
      <c r="O196" s="86"/>
      <c r="P196" s="86"/>
      <c r="Q196" s="86"/>
      <c r="R196" s="86"/>
      <c r="S196" s="86"/>
      <c r="T196" s="86"/>
      <c r="U196" s="86"/>
      <c r="V196" s="86"/>
      <c r="W196" s="86"/>
      <c r="X196" s="86"/>
      <c r="Y196" s="86"/>
      <c r="Z196" s="86"/>
      <c r="AA196" s="86"/>
      <c r="AB196" s="86"/>
      <c r="AC196" s="86"/>
      <c r="AD196" s="86"/>
    </row>
    <row r="197" spans="1:30" ht="12.75" customHeight="1" x14ac:dyDescent="0.2">
      <c r="A197" s="86"/>
      <c r="B197" s="116"/>
      <c r="C197" s="116"/>
      <c r="D197" s="86"/>
      <c r="E197" s="86"/>
      <c r="F197" s="86"/>
      <c r="G197" s="116"/>
      <c r="H197" s="116"/>
      <c r="I197" s="116"/>
      <c r="J197" s="116"/>
      <c r="K197" s="116"/>
      <c r="L197" s="86"/>
      <c r="M197" s="86"/>
      <c r="N197" s="86"/>
      <c r="O197" s="86"/>
      <c r="P197" s="86"/>
      <c r="Q197" s="86"/>
      <c r="R197" s="86"/>
      <c r="S197" s="86"/>
      <c r="T197" s="86"/>
      <c r="U197" s="86"/>
      <c r="V197" s="86"/>
      <c r="W197" s="86"/>
      <c r="X197" s="86"/>
      <c r="Y197" s="86"/>
      <c r="Z197" s="86"/>
      <c r="AA197" s="86"/>
      <c r="AB197" s="86"/>
      <c r="AC197" s="86"/>
      <c r="AD197" s="86"/>
    </row>
    <row r="198" spans="1:30" ht="12.75" customHeight="1" x14ac:dyDescent="0.2">
      <c r="A198" s="86"/>
      <c r="B198" s="116"/>
      <c r="C198" s="116"/>
      <c r="D198" s="86"/>
      <c r="E198" s="86"/>
      <c r="F198" s="86"/>
      <c r="G198" s="116"/>
      <c r="H198" s="116"/>
      <c r="I198" s="116"/>
      <c r="J198" s="116"/>
      <c r="K198" s="116"/>
      <c r="L198" s="86"/>
      <c r="M198" s="86"/>
      <c r="N198" s="86"/>
      <c r="O198" s="86"/>
      <c r="P198" s="86"/>
      <c r="Q198" s="86"/>
      <c r="R198" s="86"/>
      <c r="S198" s="86"/>
      <c r="T198" s="86"/>
      <c r="U198" s="86"/>
      <c r="V198" s="86"/>
      <c r="W198" s="86"/>
      <c r="X198" s="86"/>
      <c r="Y198" s="86"/>
      <c r="Z198" s="86"/>
      <c r="AA198" s="86"/>
      <c r="AB198" s="86"/>
      <c r="AC198" s="86"/>
      <c r="AD198" s="86"/>
    </row>
    <row r="199" spans="1:30" ht="12.75" customHeight="1" x14ac:dyDescent="0.2">
      <c r="A199" s="86"/>
      <c r="B199" s="116"/>
      <c r="C199" s="116"/>
      <c r="D199" s="86"/>
      <c r="E199" s="86"/>
      <c r="F199" s="86"/>
      <c r="G199" s="116"/>
      <c r="H199" s="116"/>
      <c r="I199" s="116"/>
      <c r="J199" s="116"/>
      <c r="K199" s="116"/>
      <c r="L199" s="86"/>
      <c r="M199" s="86"/>
      <c r="N199" s="86"/>
      <c r="O199" s="86"/>
      <c r="P199" s="86"/>
      <c r="Q199" s="86"/>
      <c r="R199" s="86"/>
      <c r="S199" s="86"/>
      <c r="T199" s="86"/>
      <c r="U199" s="86"/>
      <c r="V199" s="86"/>
      <c r="W199" s="86"/>
      <c r="X199" s="86"/>
      <c r="Y199" s="86"/>
      <c r="Z199" s="86"/>
      <c r="AA199" s="86"/>
      <c r="AB199" s="86"/>
      <c r="AC199" s="86"/>
      <c r="AD199" s="86"/>
    </row>
    <row r="200" spans="1:30" ht="12.75" customHeight="1" x14ac:dyDescent="0.2">
      <c r="A200" s="86"/>
      <c r="B200" s="116"/>
      <c r="C200" s="116"/>
      <c r="D200" s="86"/>
      <c r="E200" s="86"/>
      <c r="F200" s="86"/>
      <c r="G200" s="116"/>
      <c r="H200" s="116"/>
      <c r="I200" s="116"/>
      <c r="J200" s="116"/>
      <c r="K200" s="116"/>
      <c r="L200" s="86"/>
      <c r="M200" s="86"/>
      <c r="N200" s="86"/>
      <c r="O200" s="86"/>
      <c r="P200" s="86"/>
      <c r="Q200" s="86"/>
      <c r="R200" s="86"/>
      <c r="S200" s="86"/>
      <c r="T200" s="86"/>
      <c r="U200" s="86"/>
      <c r="V200" s="86"/>
      <c r="W200" s="86"/>
      <c r="X200" s="86"/>
      <c r="Y200" s="86"/>
      <c r="Z200" s="86"/>
      <c r="AA200" s="86"/>
      <c r="AB200" s="86"/>
      <c r="AC200" s="86"/>
      <c r="AD200" s="86"/>
    </row>
    <row r="201" spans="1:30" ht="12.75" customHeight="1" x14ac:dyDescent="0.2">
      <c r="A201" s="86"/>
      <c r="B201" s="116"/>
      <c r="C201" s="116"/>
      <c r="D201" s="86"/>
      <c r="E201" s="86"/>
      <c r="F201" s="86"/>
      <c r="G201" s="116"/>
      <c r="H201" s="116"/>
      <c r="I201" s="116"/>
      <c r="J201" s="116"/>
      <c r="K201" s="116"/>
      <c r="L201" s="86"/>
      <c r="M201" s="86"/>
      <c r="N201" s="86"/>
      <c r="O201" s="86"/>
      <c r="P201" s="86"/>
      <c r="Q201" s="86"/>
      <c r="R201" s="86"/>
      <c r="S201" s="86"/>
      <c r="T201" s="86"/>
      <c r="U201" s="86"/>
      <c r="V201" s="86"/>
      <c r="W201" s="86"/>
      <c r="X201" s="86"/>
      <c r="Y201" s="86"/>
      <c r="Z201" s="86"/>
      <c r="AA201" s="86"/>
      <c r="AB201" s="86"/>
      <c r="AC201" s="86"/>
      <c r="AD201" s="86"/>
    </row>
    <row r="202" spans="1:30" ht="12.75" customHeight="1" x14ac:dyDescent="0.2">
      <c r="A202" s="86"/>
      <c r="B202" s="116"/>
      <c r="C202" s="116"/>
      <c r="D202" s="86"/>
      <c r="E202" s="86"/>
      <c r="F202" s="86"/>
      <c r="G202" s="116"/>
      <c r="H202" s="116"/>
      <c r="I202" s="116"/>
      <c r="J202" s="116"/>
      <c r="K202" s="116"/>
      <c r="L202" s="86"/>
      <c r="M202" s="86"/>
      <c r="N202" s="86"/>
      <c r="O202" s="86"/>
      <c r="P202" s="86"/>
      <c r="Q202" s="86"/>
      <c r="R202" s="86"/>
      <c r="S202" s="86"/>
      <c r="T202" s="86"/>
      <c r="U202" s="86"/>
      <c r="V202" s="86"/>
      <c r="W202" s="86"/>
      <c r="X202" s="86"/>
      <c r="Y202" s="86"/>
      <c r="Z202" s="86"/>
      <c r="AA202" s="86"/>
      <c r="AB202" s="86"/>
      <c r="AC202" s="86"/>
      <c r="AD202" s="86"/>
    </row>
    <row r="203" spans="1:30" ht="12.75" customHeight="1" x14ac:dyDescent="0.2">
      <c r="A203" s="86"/>
      <c r="B203" s="116"/>
      <c r="C203" s="116"/>
      <c r="D203" s="86"/>
      <c r="E203" s="86"/>
      <c r="F203" s="86"/>
      <c r="G203" s="116"/>
      <c r="H203" s="116"/>
      <c r="I203" s="116"/>
      <c r="J203" s="116"/>
      <c r="K203" s="116"/>
      <c r="L203" s="86"/>
      <c r="M203" s="86"/>
      <c r="N203" s="86"/>
      <c r="O203" s="86"/>
      <c r="P203" s="86"/>
      <c r="Q203" s="86"/>
      <c r="R203" s="86"/>
      <c r="S203" s="86"/>
      <c r="T203" s="86"/>
      <c r="U203" s="86"/>
      <c r="V203" s="86"/>
      <c r="W203" s="86"/>
      <c r="X203" s="86"/>
      <c r="Y203" s="86"/>
      <c r="Z203" s="86"/>
      <c r="AA203" s="86"/>
      <c r="AB203" s="86"/>
      <c r="AC203" s="86"/>
      <c r="AD203" s="86"/>
    </row>
    <row r="204" spans="1:30" ht="12.75" customHeight="1" x14ac:dyDescent="0.2">
      <c r="A204" s="86"/>
      <c r="B204" s="116"/>
      <c r="C204" s="116"/>
      <c r="D204" s="86"/>
      <c r="E204" s="86"/>
      <c r="F204" s="86"/>
      <c r="G204" s="116"/>
      <c r="H204" s="116"/>
      <c r="I204" s="116"/>
      <c r="J204" s="116"/>
      <c r="K204" s="116"/>
      <c r="L204" s="86"/>
      <c r="M204" s="86"/>
      <c r="N204" s="86"/>
      <c r="O204" s="86"/>
      <c r="P204" s="86"/>
      <c r="Q204" s="86"/>
      <c r="R204" s="86"/>
      <c r="S204" s="86"/>
      <c r="T204" s="86"/>
      <c r="U204" s="86"/>
      <c r="V204" s="86"/>
      <c r="W204" s="86"/>
      <c r="X204" s="86"/>
      <c r="Y204" s="86"/>
      <c r="Z204" s="86"/>
      <c r="AA204" s="86"/>
      <c r="AB204" s="86"/>
      <c r="AC204" s="86"/>
      <c r="AD204" s="86"/>
    </row>
    <row r="205" spans="1:30" ht="12.75" customHeight="1" x14ac:dyDescent="0.2">
      <c r="A205" s="86"/>
      <c r="B205" s="116"/>
      <c r="C205" s="116"/>
      <c r="D205" s="86"/>
      <c r="E205" s="86"/>
      <c r="F205" s="86"/>
      <c r="G205" s="116"/>
      <c r="H205" s="116"/>
      <c r="I205" s="116"/>
      <c r="J205" s="116"/>
      <c r="K205" s="116"/>
      <c r="L205" s="86"/>
      <c r="M205" s="86"/>
      <c r="N205" s="86"/>
      <c r="O205" s="86"/>
      <c r="P205" s="86"/>
      <c r="Q205" s="86"/>
      <c r="R205" s="86"/>
      <c r="S205" s="86"/>
      <c r="T205" s="86"/>
      <c r="U205" s="86"/>
      <c r="V205" s="86"/>
      <c r="W205" s="86"/>
      <c r="X205" s="86"/>
      <c r="Y205" s="86"/>
      <c r="Z205" s="86"/>
      <c r="AA205" s="86"/>
      <c r="AB205" s="86"/>
      <c r="AC205" s="86"/>
      <c r="AD205" s="86"/>
    </row>
    <row r="206" spans="1:30" ht="12.75" customHeight="1" x14ac:dyDescent="0.2">
      <c r="A206" s="86"/>
      <c r="B206" s="116"/>
      <c r="C206" s="116"/>
      <c r="D206" s="86"/>
      <c r="E206" s="86"/>
      <c r="F206" s="86"/>
      <c r="G206" s="116"/>
      <c r="H206" s="116"/>
      <c r="I206" s="116"/>
      <c r="J206" s="116"/>
      <c r="K206" s="116"/>
      <c r="L206" s="86"/>
      <c r="M206" s="86"/>
      <c r="N206" s="86"/>
      <c r="O206" s="86"/>
      <c r="P206" s="86"/>
      <c r="Q206" s="86"/>
      <c r="R206" s="86"/>
      <c r="S206" s="86"/>
      <c r="T206" s="86"/>
      <c r="U206" s="86"/>
      <c r="V206" s="86"/>
      <c r="W206" s="86"/>
      <c r="X206" s="86"/>
      <c r="Y206" s="86"/>
      <c r="Z206" s="86"/>
      <c r="AA206" s="86"/>
      <c r="AB206" s="86"/>
      <c r="AC206" s="86"/>
      <c r="AD206" s="86"/>
    </row>
    <row r="207" spans="1:30" ht="12.75" customHeight="1" x14ac:dyDescent="0.2">
      <c r="A207" s="86"/>
      <c r="B207" s="116"/>
      <c r="C207" s="116"/>
      <c r="D207" s="86"/>
      <c r="E207" s="86"/>
      <c r="F207" s="86"/>
      <c r="G207" s="116"/>
      <c r="H207" s="116"/>
      <c r="I207" s="116"/>
      <c r="J207" s="116"/>
      <c r="K207" s="116"/>
      <c r="L207" s="86"/>
      <c r="M207" s="86"/>
      <c r="N207" s="86"/>
      <c r="O207" s="86"/>
      <c r="P207" s="86"/>
      <c r="Q207" s="86"/>
      <c r="R207" s="86"/>
      <c r="S207" s="86"/>
      <c r="T207" s="86"/>
      <c r="U207" s="86"/>
      <c r="V207" s="86"/>
      <c r="W207" s="86"/>
      <c r="X207" s="86"/>
      <c r="Y207" s="86"/>
      <c r="Z207" s="86"/>
      <c r="AA207" s="86"/>
      <c r="AB207" s="86"/>
      <c r="AC207" s="86"/>
      <c r="AD207" s="86"/>
    </row>
    <row r="208" spans="1:30" ht="12.75" customHeight="1" x14ac:dyDescent="0.2">
      <c r="A208" s="86"/>
      <c r="B208" s="116"/>
      <c r="C208" s="116"/>
      <c r="D208" s="86"/>
      <c r="E208" s="86"/>
      <c r="F208" s="86"/>
      <c r="G208" s="116"/>
      <c r="H208" s="116"/>
      <c r="I208" s="116"/>
      <c r="J208" s="116"/>
      <c r="K208" s="116"/>
      <c r="L208" s="86"/>
      <c r="M208" s="86"/>
      <c r="N208" s="86"/>
      <c r="O208" s="86"/>
      <c r="P208" s="86"/>
      <c r="Q208" s="86"/>
      <c r="R208" s="86"/>
      <c r="S208" s="86"/>
      <c r="T208" s="86"/>
      <c r="U208" s="86"/>
      <c r="V208" s="86"/>
      <c r="W208" s="86"/>
      <c r="X208" s="86"/>
      <c r="Y208" s="86"/>
      <c r="Z208" s="86"/>
      <c r="AA208" s="86"/>
      <c r="AB208" s="86"/>
      <c r="AC208" s="86"/>
      <c r="AD208" s="86"/>
    </row>
    <row r="209" spans="1:30" ht="12.75" customHeight="1" x14ac:dyDescent="0.2">
      <c r="A209" s="86"/>
      <c r="B209" s="116"/>
      <c r="C209" s="116"/>
      <c r="D209" s="86"/>
      <c r="E209" s="86"/>
      <c r="F209" s="86"/>
      <c r="G209" s="116"/>
      <c r="H209" s="116"/>
      <c r="I209" s="116"/>
      <c r="J209" s="116"/>
      <c r="K209" s="116"/>
      <c r="L209" s="86"/>
      <c r="M209" s="86"/>
      <c r="N209" s="86"/>
      <c r="O209" s="86"/>
      <c r="P209" s="86"/>
      <c r="Q209" s="86"/>
      <c r="R209" s="86"/>
      <c r="S209" s="86"/>
      <c r="T209" s="86"/>
      <c r="U209" s="86"/>
      <c r="V209" s="86"/>
      <c r="W209" s="86"/>
      <c r="X209" s="86"/>
      <c r="Y209" s="86"/>
      <c r="Z209" s="86"/>
      <c r="AA209" s="86"/>
      <c r="AB209" s="86"/>
      <c r="AC209" s="86"/>
      <c r="AD209" s="86"/>
    </row>
    <row r="210" spans="1:30" ht="12.75" customHeight="1" x14ac:dyDescent="0.2">
      <c r="A210" s="86"/>
      <c r="B210" s="116"/>
      <c r="C210" s="116"/>
      <c r="D210" s="86"/>
      <c r="E210" s="86"/>
      <c r="F210" s="86"/>
      <c r="G210" s="116"/>
      <c r="H210" s="116"/>
      <c r="I210" s="116"/>
      <c r="J210" s="116"/>
      <c r="K210" s="116"/>
      <c r="L210" s="86"/>
      <c r="M210" s="86"/>
      <c r="N210" s="86"/>
      <c r="O210" s="86"/>
      <c r="P210" s="86"/>
      <c r="Q210" s="86"/>
      <c r="R210" s="86"/>
      <c r="S210" s="86"/>
      <c r="T210" s="86"/>
      <c r="U210" s="86"/>
      <c r="V210" s="86"/>
      <c r="W210" s="86"/>
      <c r="X210" s="86"/>
      <c r="Y210" s="86"/>
      <c r="Z210" s="86"/>
      <c r="AA210" s="86"/>
      <c r="AB210" s="86"/>
      <c r="AC210" s="86"/>
      <c r="AD210" s="86"/>
    </row>
    <row r="211" spans="1:30" ht="12.75" customHeight="1" x14ac:dyDescent="0.2">
      <c r="A211" s="86"/>
      <c r="B211" s="116"/>
      <c r="C211" s="116"/>
      <c r="D211" s="86"/>
      <c r="E211" s="86"/>
      <c r="F211" s="86"/>
      <c r="G211" s="116"/>
      <c r="H211" s="116"/>
      <c r="I211" s="116"/>
      <c r="J211" s="116"/>
      <c r="K211" s="116"/>
      <c r="L211" s="86"/>
      <c r="M211" s="86"/>
      <c r="N211" s="86"/>
      <c r="O211" s="86"/>
      <c r="P211" s="86"/>
      <c r="Q211" s="86"/>
      <c r="R211" s="86"/>
      <c r="S211" s="86"/>
      <c r="T211" s="86"/>
      <c r="U211" s="86"/>
      <c r="V211" s="86"/>
      <c r="W211" s="86"/>
      <c r="X211" s="86"/>
      <c r="Y211" s="86"/>
      <c r="Z211" s="86"/>
      <c r="AA211" s="86"/>
      <c r="AB211" s="86"/>
      <c r="AC211" s="86"/>
      <c r="AD211" s="86"/>
    </row>
    <row r="212" spans="1:30" ht="12.75" customHeight="1" x14ac:dyDescent="0.2">
      <c r="A212" s="86"/>
      <c r="B212" s="116"/>
      <c r="C212" s="116"/>
      <c r="D212" s="86"/>
      <c r="E212" s="86"/>
      <c r="F212" s="86"/>
      <c r="G212" s="116"/>
      <c r="H212" s="116"/>
      <c r="I212" s="116"/>
      <c r="J212" s="116"/>
      <c r="K212" s="116"/>
      <c r="L212" s="86"/>
      <c r="M212" s="86"/>
      <c r="N212" s="86"/>
      <c r="O212" s="86"/>
      <c r="P212" s="86"/>
      <c r="Q212" s="86"/>
      <c r="R212" s="86"/>
      <c r="S212" s="86"/>
      <c r="T212" s="86"/>
      <c r="U212" s="86"/>
      <c r="V212" s="86"/>
      <c r="W212" s="86"/>
      <c r="X212" s="86"/>
      <c r="Y212" s="86"/>
      <c r="Z212" s="86"/>
      <c r="AA212" s="86"/>
      <c r="AB212" s="86"/>
      <c r="AC212" s="86"/>
      <c r="AD212" s="86"/>
    </row>
    <row r="213" spans="1:30" ht="12.75" customHeight="1" x14ac:dyDescent="0.2">
      <c r="A213" s="86"/>
      <c r="B213" s="116"/>
      <c r="C213" s="116"/>
      <c r="D213" s="86"/>
      <c r="E213" s="86"/>
      <c r="F213" s="86"/>
      <c r="G213" s="116"/>
      <c r="H213" s="116"/>
      <c r="I213" s="116"/>
      <c r="J213" s="116"/>
      <c r="K213" s="116"/>
      <c r="L213" s="86"/>
      <c r="M213" s="86"/>
      <c r="N213" s="86"/>
      <c r="O213" s="86"/>
      <c r="P213" s="86"/>
      <c r="Q213" s="86"/>
      <c r="R213" s="86"/>
      <c r="S213" s="86"/>
      <c r="T213" s="86"/>
      <c r="U213" s="86"/>
      <c r="V213" s="86"/>
      <c r="W213" s="86"/>
      <c r="X213" s="86"/>
      <c r="Y213" s="86"/>
      <c r="Z213" s="86"/>
      <c r="AA213" s="86"/>
      <c r="AB213" s="86"/>
      <c r="AC213" s="86"/>
      <c r="AD213" s="86"/>
    </row>
    <row r="214" spans="1:30" ht="12.75" customHeight="1" x14ac:dyDescent="0.2">
      <c r="A214" s="86"/>
      <c r="B214" s="116"/>
      <c r="C214" s="116"/>
      <c r="D214" s="86"/>
      <c r="E214" s="86"/>
      <c r="F214" s="86"/>
      <c r="G214" s="116"/>
      <c r="H214" s="116"/>
      <c r="I214" s="116"/>
      <c r="J214" s="116"/>
      <c r="K214" s="116"/>
      <c r="L214" s="86"/>
      <c r="M214" s="86"/>
      <c r="N214" s="86"/>
      <c r="O214" s="86"/>
      <c r="P214" s="86"/>
      <c r="Q214" s="86"/>
      <c r="R214" s="86"/>
      <c r="S214" s="86"/>
      <c r="T214" s="86"/>
      <c r="U214" s="86"/>
      <c r="V214" s="86"/>
      <c r="W214" s="86"/>
      <c r="X214" s="86"/>
      <c r="Y214" s="86"/>
      <c r="Z214" s="86"/>
      <c r="AA214" s="86"/>
      <c r="AB214" s="86"/>
      <c r="AC214" s="86"/>
      <c r="AD214" s="86"/>
    </row>
    <row r="215" spans="1:30" ht="12.75" customHeight="1" x14ac:dyDescent="0.2">
      <c r="A215" s="86"/>
      <c r="B215" s="116"/>
      <c r="C215" s="116"/>
      <c r="D215" s="86"/>
      <c r="E215" s="86"/>
      <c r="F215" s="86"/>
      <c r="G215" s="116"/>
      <c r="H215" s="116"/>
      <c r="I215" s="116"/>
      <c r="J215" s="116"/>
      <c r="K215" s="116"/>
      <c r="L215" s="86"/>
      <c r="M215" s="86"/>
      <c r="N215" s="86"/>
      <c r="O215" s="86"/>
      <c r="P215" s="86"/>
      <c r="Q215" s="86"/>
      <c r="R215" s="86"/>
      <c r="S215" s="86"/>
      <c r="T215" s="86"/>
      <c r="U215" s="86"/>
      <c r="V215" s="86"/>
      <c r="W215" s="86"/>
      <c r="X215" s="86"/>
      <c r="Y215" s="86"/>
      <c r="Z215" s="86"/>
      <c r="AA215" s="86"/>
      <c r="AB215" s="86"/>
      <c r="AC215" s="86"/>
      <c r="AD215" s="86"/>
    </row>
    <row r="216" spans="1:30" ht="12.75" customHeight="1" x14ac:dyDescent="0.2">
      <c r="A216" s="86"/>
      <c r="B216" s="116"/>
      <c r="C216" s="116"/>
      <c r="D216" s="86"/>
      <c r="E216" s="86"/>
      <c r="F216" s="86"/>
      <c r="G216" s="116"/>
      <c r="H216" s="116"/>
      <c r="I216" s="116"/>
      <c r="J216" s="116"/>
      <c r="K216" s="116"/>
      <c r="L216" s="86"/>
      <c r="M216" s="86"/>
      <c r="N216" s="86"/>
      <c r="O216" s="86"/>
      <c r="P216" s="86"/>
      <c r="Q216" s="86"/>
      <c r="R216" s="86"/>
      <c r="S216" s="86"/>
      <c r="T216" s="86"/>
      <c r="U216" s="86"/>
      <c r="V216" s="86"/>
      <c r="W216" s="86"/>
      <c r="X216" s="86"/>
      <c r="Y216" s="86"/>
      <c r="Z216" s="86"/>
      <c r="AA216" s="86"/>
      <c r="AB216" s="86"/>
      <c r="AC216" s="86"/>
      <c r="AD216" s="86"/>
    </row>
    <row r="217" spans="1:30" ht="12.75" customHeight="1" x14ac:dyDescent="0.2">
      <c r="A217" s="86"/>
      <c r="B217" s="116"/>
      <c r="C217" s="116"/>
      <c r="D217" s="86"/>
      <c r="E217" s="86"/>
      <c r="F217" s="86"/>
      <c r="G217" s="116"/>
      <c r="H217" s="116"/>
      <c r="I217" s="116"/>
      <c r="J217" s="116"/>
      <c r="K217" s="116"/>
      <c r="L217" s="86"/>
      <c r="M217" s="86"/>
      <c r="N217" s="86"/>
      <c r="O217" s="86"/>
      <c r="P217" s="86"/>
      <c r="Q217" s="86"/>
      <c r="R217" s="86"/>
      <c r="S217" s="86"/>
      <c r="T217" s="86"/>
      <c r="U217" s="86"/>
      <c r="V217" s="86"/>
      <c r="W217" s="86"/>
      <c r="X217" s="86"/>
      <c r="Y217" s="86"/>
      <c r="Z217" s="86"/>
      <c r="AA217" s="86"/>
      <c r="AB217" s="86"/>
      <c r="AC217" s="86"/>
      <c r="AD217" s="86"/>
    </row>
    <row r="218" spans="1:30" ht="12.75" customHeight="1" x14ac:dyDescent="0.2">
      <c r="A218" s="86"/>
      <c r="B218" s="116"/>
      <c r="C218" s="116"/>
      <c r="D218" s="86"/>
      <c r="E218" s="86"/>
      <c r="F218" s="86"/>
      <c r="G218" s="116"/>
      <c r="H218" s="116"/>
      <c r="I218" s="116"/>
      <c r="J218" s="116"/>
      <c r="K218" s="116"/>
      <c r="L218" s="86"/>
      <c r="M218" s="86"/>
      <c r="N218" s="86"/>
      <c r="O218" s="86"/>
      <c r="P218" s="86"/>
      <c r="Q218" s="86"/>
      <c r="R218" s="86"/>
      <c r="S218" s="86"/>
      <c r="T218" s="86"/>
      <c r="U218" s="86"/>
      <c r="V218" s="86"/>
      <c r="W218" s="86"/>
      <c r="X218" s="86"/>
      <c r="Y218" s="86"/>
      <c r="Z218" s="86"/>
      <c r="AA218" s="86"/>
      <c r="AB218" s="86"/>
      <c r="AC218" s="86"/>
      <c r="AD218" s="86"/>
    </row>
    <row r="219" spans="1:30" ht="12.75" customHeight="1" x14ac:dyDescent="0.2">
      <c r="A219" s="86"/>
      <c r="B219" s="116"/>
      <c r="C219" s="116"/>
      <c r="D219" s="86"/>
      <c r="E219" s="86"/>
      <c r="F219" s="86"/>
      <c r="G219" s="116"/>
      <c r="H219" s="116"/>
      <c r="I219" s="116"/>
      <c r="J219" s="116"/>
      <c r="K219" s="116"/>
      <c r="L219" s="86"/>
      <c r="M219" s="86"/>
      <c r="N219" s="86"/>
      <c r="O219" s="86"/>
      <c r="P219" s="86"/>
      <c r="Q219" s="86"/>
      <c r="R219" s="86"/>
      <c r="S219" s="86"/>
      <c r="T219" s="86"/>
      <c r="U219" s="86"/>
      <c r="V219" s="86"/>
      <c r="W219" s="86"/>
      <c r="X219" s="86"/>
      <c r="Y219" s="86"/>
      <c r="Z219" s="86"/>
      <c r="AA219" s="86"/>
      <c r="AB219" s="86"/>
      <c r="AC219" s="86"/>
      <c r="AD219" s="86"/>
    </row>
    <row r="220" spans="1:30" ht="12.75" customHeight="1" x14ac:dyDescent="0.2">
      <c r="A220" s="86"/>
      <c r="B220" s="116"/>
      <c r="C220" s="116"/>
      <c r="D220" s="86"/>
      <c r="E220" s="86"/>
      <c r="F220" s="86"/>
      <c r="G220" s="116"/>
      <c r="H220" s="116"/>
      <c r="I220" s="116"/>
      <c r="J220" s="116"/>
      <c r="K220" s="116"/>
      <c r="L220" s="86"/>
      <c r="M220" s="86"/>
      <c r="N220" s="86"/>
      <c r="O220" s="86"/>
      <c r="P220" s="86"/>
      <c r="Q220" s="86"/>
      <c r="R220" s="86"/>
      <c r="S220" s="86"/>
      <c r="T220" s="86"/>
      <c r="U220" s="86"/>
      <c r="V220" s="86"/>
      <c r="W220" s="86"/>
      <c r="X220" s="86"/>
      <c r="Y220" s="86"/>
      <c r="Z220" s="86"/>
      <c r="AA220" s="86"/>
      <c r="AB220" s="86"/>
      <c r="AC220" s="86"/>
      <c r="AD220" s="86"/>
    </row>
    <row r="221" spans="1:30" ht="12.75" customHeight="1" x14ac:dyDescent="0.2">
      <c r="A221" s="86"/>
      <c r="B221" s="116"/>
      <c r="C221" s="116"/>
      <c r="D221" s="86"/>
      <c r="E221" s="86"/>
      <c r="F221" s="86"/>
      <c r="G221" s="116"/>
      <c r="H221" s="116"/>
      <c r="I221" s="116"/>
      <c r="J221" s="116"/>
      <c r="K221" s="116"/>
      <c r="L221" s="86"/>
      <c r="M221" s="86"/>
      <c r="N221" s="86"/>
      <c r="O221" s="86"/>
      <c r="P221" s="86"/>
      <c r="Q221" s="86"/>
      <c r="R221" s="86"/>
      <c r="S221" s="86"/>
      <c r="T221" s="86"/>
      <c r="U221" s="86"/>
      <c r="V221" s="86"/>
      <c r="W221" s="86"/>
      <c r="X221" s="86"/>
      <c r="Y221" s="86"/>
      <c r="Z221" s="86"/>
      <c r="AA221" s="86"/>
      <c r="AB221" s="86"/>
      <c r="AC221" s="86"/>
      <c r="AD221" s="86"/>
    </row>
    <row r="222" spans="1:30" ht="12.75" customHeight="1" x14ac:dyDescent="0.2">
      <c r="A222" s="86"/>
      <c r="B222" s="116"/>
      <c r="C222" s="116"/>
      <c r="D222" s="86"/>
      <c r="E222" s="86"/>
      <c r="F222" s="86"/>
      <c r="G222" s="116"/>
      <c r="H222" s="116"/>
      <c r="I222" s="116"/>
      <c r="J222" s="116"/>
      <c r="K222" s="116"/>
      <c r="L222" s="86"/>
      <c r="M222" s="86"/>
      <c r="N222" s="86"/>
      <c r="O222" s="86"/>
      <c r="P222" s="86"/>
      <c r="Q222" s="86"/>
      <c r="R222" s="86"/>
      <c r="S222" s="86"/>
      <c r="T222" s="86"/>
      <c r="U222" s="86"/>
      <c r="V222" s="86"/>
      <c r="W222" s="86"/>
      <c r="X222" s="86"/>
      <c r="Y222" s="86"/>
      <c r="Z222" s="86"/>
      <c r="AA222" s="86"/>
      <c r="AB222" s="86"/>
      <c r="AC222" s="86"/>
      <c r="AD222" s="86"/>
    </row>
    <row r="223" spans="1:30" ht="12.75" customHeight="1" x14ac:dyDescent="0.2">
      <c r="A223" s="86"/>
      <c r="B223" s="116"/>
      <c r="C223" s="116"/>
      <c r="D223" s="86"/>
      <c r="E223" s="86"/>
      <c r="F223" s="86"/>
      <c r="G223" s="116"/>
      <c r="H223" s="116"/>
      <c r="I223" s="116"/>
      <c r="J223" s="116"/>
      <c r="K223" s="116"/>
      <c r="L223" s="86"/>
      <c r="M223" s="86"/>
      <c r="N223" s="86"/>
      <c r="O223" s="86"/>
      <c r="P223" s="86"/>
      <c r="Q223" s="86"/>
      <c r="R223" s="86"/>
      <c r="S223" s="86"/>
      <c r="T223" s="86"/>
      <c r="U223" s="86"/>
      <c r="V223" s="86"/>
      <c r="W223" s="86"/>
      <c r="X223" s="86"/>
      <c r="Y223" s="86"/>
      <c r="Z223" s="86"/>
      <c r="AA223" s="86"/>
      <c r="AB223" s="86"/>
      <c r="AC223" s="86"/>
      <c r="AD223" s="86"/>
    </row>
    <row r="224" spans="1:30" ht="12.75" customHeight="1" x14ac:dyDescent="0.2">
      <c r="A224" s="86"/>
      <c r="B224" s="116"/>
      <c r="C224" s="116"/>
      <c r="D224" s="86"/>
      <c r="E224" s="86"/>
      <c r="F224" s="86"/>
      <c r="G224" s="116"/>
      <c r="H224" s="116"/>
      <c r="I224" s="116"/>
      <c r="J224" s="116"/>
      <c r="K224" s="116"/>
      <c r="L224" s="86"/>
      <c r="M224" s="86"/>
      <c r="N224" s="86"/>
      <c r="O224" s="86"/>
      <c r="P224" s="86"/>
      <c r="Q224" s="86"/>
      <c r="R224" s="86"/>
      <c r="S224" s="86"/>
      <c r="T224" s="86"/>
      <c r="U224" s="86"/>
      <c r="V224" s="86"/>
      <c r="W224" s="86"/>
      <c r="X224" s="86"/>
      <c r="Y224" s="86"/>
      <c r="Z224" s="86"/>
      <c r="AA224" s="86"/>
      <c r="AB224" s="86"/>
      <c r="AC224" s="86"/>
      <c r="AD224" s="86"/>
    </row>
    <row r="225" spans="1:30" ht="12.75" customHeight="1" x14ac:dyDescent="0.2">
      <c r="A225" s="86"/>
      <c r="B225" s="116"/>
      <c r="C225" s="116"/>
      <c r="D225" s="86"/>
      <c r="E225" s="86"/>
      <c r="F225" s="86"/>
      <c r="G225" s="116"/>
      <c r="H225" s="116"/>
      <c r="I225" s="116"/>
      <c r="J225" s="116"/>
      <c r="K225" s="116"/>
      <c r="L225" s="86"/>
      <c r="M225" s="86"/>
      <c r="N225" s="86"/>
      <c r="O225" s="86"/>
      <c r="P225" s="86"/>
      <c r="Q225" s="86"/>
      <c r="R225" s="86"/>
      <c r="S225" s="86"/>
      <c r="T225" s="86"/>
      <c r="U225" s="86"/>
      <c r="V225" s="86"/>
      <c r="W225" s="86"/>
      <c r="X225" s="86"/>
      <c r="Y225" s="86"/>
      <c r="Z225" s="86"/>
      <c r="AA225" s="86"/>
      <c r="AB225" s="86"/>
      <c r="AC225" s="86"/>
      <c r="AD225" s="86"/>
    </row>
    <row r="226" spans="1:30" ht="15.75" customHeight="1" x14ac:dyDescent="0.2">
      <c r="G226" s="123"/>
      <c r="H226" s="123"/>
      <c r="I226" s="123"/>
      <c r="J226" s="123"/>
      <c r="K226" s="123"/>
    </row>
    <row r="227" spans="1:30" ht="15.75" customHeight="1" x14ac:dyDescent="0.2">
      <c r="G227" s="123"/>
      <c r="H227" s="123"/>
      <c r="I227" s="123"/>
      <c r="J227" s="123"/>
      <c r="K227" s="123"/>
    </row>
    <row r="228" spans="1:30" ht="15.75" customHeight="1" x14ac:dyDescent="0.2">
      <c r="G228" s="123"/>
      <c r="H228" s="123"/>
      <c r="I228" s="123"/>
      <c r="J228" s="123"/>
      <c r="K228" s="123"/>
    </row>
    <row r="229" spans="1:30" ht="15.75" customHeight="1" x14ac:dyDescent="0.2">
      <c r="G229" s="123"/>
      <c r="H229" s="123"/>
      <c r="I229" s="123"/>
      <c r="J229" s="123"/>
      <c r="K229" s="123"/>
    </row>
    <row r="230" spans="1:30" ht="15.75" customHeight="1" x14ac:dyDescent="0.2">
      <c r="G230" s="123"/>
      <c r="H230" s="123"/>
      <c r="I230" s="123"/>
      <c r="J230" s="123"/>
      <c r="K230" s="123"/>
    </row>
    <row r="231" spans="1:30" ht="15.75" customHeight="1" x14ac:dyDescent="0.2">
      <c r="G231" s="123"/>
      <c r="H231" s="123"/>
      <c r="I231" s="123"/>
      <c r="J231" s="123"/>
      <c r="K231" s="123"/>
    </row>
    <row r="232" spans="1:30" ht="15.75" customHeight="1" x14ac:dyDescent="0.2">
      <c r="G232" s="123"/>
      <c r="H232" s="123"/>
      <c r="I232" s="123"/>
      <c r="J232" s="123"/>
      <c r="K232" s="123"/>
    </row>
    <row r="233" spans="1:30" ht="15.75" customHeight="1" x14ac:dyDescent="0.2">
      <c r="G233" s="123"/>
      <c r="H233" s="123"/>
      <c r="I233" s="123"/>
      <c r="J233" s="123"/>
      <c r="K233" s="123"/>
    </row>
    <row r="234" spans="1:30" ht="15.75" customHeight="1" x14ac:dyDescent="0.2">
      <c r="G234" s="123"/>
      <c r="H234" s="123"/>
      <c r="I234" s="123"/>
      <c r="J234" s="123"/>
      <c r="K234" s="123"/>
    </row>
    <row r="235" spans="1:30" ht="15.75" customHeight="1" x14ac:dyDescent="0.2">
      <c r="G235" s="123"/>
      <c r="H235" s="123"/>
      <c r="I235" s="123"/>
      <c r="J235" s="123"/>
      <c r="K235" s="123"/>
    </row>
    <row r="236" spans="1:30" ht="15.75" customHeight="1" x14ac:dyDescent="0.2">
      <c r="G236" s="123"/>
      <c r="H236" s="123"/>
      <c r="I236" s="123"/>
      <c r="J236" s="123"/>
      <c r="K236" s="123"/>
    </row>
    <row r="237" spans="1:30" ht="15.75" customHeight="1" x14ac:dyDescent="0.2">
      <c r="G237" s="123"/>
      <c r="H237" s="123"/>
      <c r="I237" s="123"/>
      <c r="J237" s="123"/>
      <c r="K237" s="123"/>
    </row>
    <row r="238" spans="1:30" ht="15.75" customHeight="1" x14ac:dyDescent="0.2">
      <c r="G238" s="123"/>
      <c r="H238" s="123"/>
      <c r="I238" s="123"/>
      <c r="J238" s="123"/>
      <c r="K238" s="123"/>
    </row>
    <row r="239" spans="1:30" ht="15.75" customHeight="1" x14ac:dyDescent="0.2">
      <c r="G239" s="123"/>
      <c r="H239" s="123"/>
      <c r="I239" s="123"/>
      <c r="J239" s="123"/>
      <c r="K239" s="123"/>
    </row>
    <row r="240" spans="1:30" ht="15.75" customHeight="1" x14ac:dyDescent="0.2">
      <c r="G240" s="123"/>
      <c r="H240" s="123"/>
      <c r="I240" s="123"/>
      <c r="J240" s="123"/>
      <c r="K240" s="123"/>
    </row>
    <row r="241" spans="7:11" ht="15.75" customHeight="1" x14ac:dyDescent="0.2">
      <c r="G241" s="123"/>
      <c r="H241" s="123"/>
      <c r="I241" s="123"/>
      <c r="J241" s="123"/>
      <c r="K241" s="123"/>
    </row>
    <row r="242" spans="7:11" ht="15.75" customHeight="1" x14ac:dyDescent="0.2">
      <c r="G242" s="123"/>
      <c r="H242" s="123"/>
      <c r="I242" s="123"/>
      <c r="J242" s="123"/>
      <c r="K242" s="123"/>
    </row>
    <row r="243" spans="7:11" ht="15.75" customHeight="1" x14ac:dyDescent="0.2">
      <c r="G243" s="123"/>
      <c r="H243" s="123"/>
      <c r="I243" s="123"/>
      <c r="J243" s="123"/>
      <c r="K243" s="123"/>
    </row>
    <row r="244" spans="7:11" ht="15.75" customHeight="1" x14ac:dyDescent="0.2">
      <c r="G244" s="123"/>
      <c r="H244" s="123"/>
      <c r="I244" s="123"/>
      <c r="J244" s="123"/>
      <c r="K244" s="123"/>
    </row>
    <row r="245" spans="7:11" ht="15.75" customHeight="1" x14ac:dyDescent="0.2">
      <c r="G245" s="123"/>
      <c r="H245" s="123"/>
      <c r="I245" s="123"/>
      <c r="J245" s="123"/>
      <c r="K245" s="123"/>
    </row>
    <row r="246" spans="7:11" ht="15.75" customHeight="1" x14ac:dyDescent="0.2">
      <c r="G246" s="123"/>
      <c r="H246" s="123"/>
      <c r="I246" s="123"/>
      <c r="J246" s="123"/>
      <c r="K246" s="123"/>
    </row>
    <row r="247" spans="7:11" ht="15.75" customHeight="1" x14ac:dyDescent="0.2">
      <c r="G247" s="123"/>
      <c r="H247" s="123"/>
      <c r="I247" s="123"/>
      <c r="J247" s="123"/>
      <c r="K247" s="123"/>
    </row>
    <row r="248" spans="7:11" ht="15.75" customHeight="1" x14ac:dyDescent="0.2">
      <c r="G248" s="123"/>
      <c r="H248" s="123"/>
      <c r="I248" s="123"/>
      <c r="J248" s="123"/>
      <c r="K248" s="123"/>
    </row>
    <row r="249" spans="7:11" ht="15.75" customHeight="1" x14ac:dyDescent="0.2">
      <c r="G249" s="123"/>
      <c r="H249" s="123"/>
      <c r="I249" s="123"/>
      <c r="J249" s="123"/>
      <c r="K249" s="123"/>
    </row>
    <row r="250" spans="7:11" ht="15.75" customHeight="1" x14ac:dyDescent="0.2">
      <c r="G250" s="123"/>
      <c r="H250" s="123"/>
      <c r="I250" s="123"/>
      <c r="J250" s="123"/>
      <c r="K250" s="123"/>
    </row>
    <row r="251" spans="7:11" ht="15.75" customHeight="1" x14ac:dyDescent="0.2">
      <c r="G251" s="123"/>
      <c r="H251" s="123"/>
      <c r="I251" s="123"/>
      <c r="J251" s="123"/>
      <c r="K251" s="123"/>
    </row>
    <row r="252" spans="7:11" ht="15.75" customHeight="1" x14ac:dyDescent="0.2">
      <c r="G252" s="123"/>
      <c r="H252" s="123"/>
      <c r="I252" s="123"/>
      <c r="J252" s="123"/>
      <c r="K252" s="123"/>
    </row>
    <row r="253" spans="7:11" ht="15.75" customHeight="1" x14ac:dyDescent="0.2">
      <c r="G253" s="123"/>
      <c r="H253" s="123"/>
      <c r="I253" s="123"/>
      <c r="J253" s="123"/>
      <c r="K253" s="123"/>
    </row>
    <row r="254" spans="7:11" ht="15.75" customHeight="1" x14ac:dyDescent="0.2">
      <c r="G254" s="123"/>
      <c r="H254" s="123"/>
      <c r="I254" s="123"/>
      <c r="J254" s="123"/>
      <c r="K254" s="123"/>
    </row>
    <row r="255" spans="7:11" ht="15.75" customHeight="1" x14ac:dyDescent="0.2">
      <c r="G255" s="123"/>
      <c r="H255" s="123"/>
      <c r="I255" s="123"/>
      <c r="J255" s="123"/>
      <c r="K255" s="123"/>
    </row>
    <row r="256" spans="7:11" ht="15.75" customHeight="1" x14ac:dyDescent="0.2">
      <c r="G256" s="123"/>
      <c r="H256" s="123"/>
      <c r="I256" s="123"/>
      <c r="J256" s="123"/>
      <c r="K256" s="123"/>
    </row>
    <row r="257" spans="7:11" ht="15.75" customHeight="1" x14ac:dyDescent="0.2">
      <c r="G257" s="123"/>
      <c r="H257" s="123"/>
      <c r="I257" s="123"/>
      <c r="J257" s="123"/>
      <c r="K257" s="123"/>
    </row>
    <row r="258" spans="7:11" ht="15.75" customHeight="1" x14ac:dyDescent="0.2">
      <c r="G258" s="123"/>
      <c r="H258" s="123"/>
      <c r="I258" s="123"/>
      <c r="J258" s="123"/>
      <c r="K258" s="123"/>
    </row>
    <row r="259" spans="7:11" ht="15.75" customHeight="1" x14ac:dyDescent="0.2">
      <c r="G259" s="123"/>
      <c r="H259" s="123"/>
      <c r="I259" s="123"/>
      <c r="J259" s="123"/>
      <c r="K259" s="123"/>
    </row>
    <row r="260" spans="7:11" ht="15.75" customHeight="1" x14ac:dyDescent="0.2">
      <c r="G260" s="123"/>
      <c r="H260" s="123"/>
      <c r="I260" s="123"/>
      <c r="J260" s="123"/>
      <c r="K260" s="123"/>
    </row>
    <row r="261" spans="7:11" ht="15.75" customHeight="1" x14ac:dyDescent="0.2">
      <c r="G261" s="123"/>
      <c r="H261" s="123"/>
      <c r="I261" s="123"/>
      <c r="J261" s="123"/>
      <c r="K261" s="123"/>
    </row>
    <row r="262" spans="7:11" ht="15.75" customHeight="1" x14ac:dyDescent="0.2">
      <c r="G262" s="123"/>
      <c r="H262" s="123"/>
      <c r="I262" s="123"/>
      <c r="J262" s="123"/>
      <c r="K262" s="123"/>
    </row>
    <row r="263" spans="7:11" ht="15.75" customHeight="1" x14ac:dyDescent="0.2">
      <c r="G263" s="123"/>
      <c r="H263" s="123"/>
      <c r="I263" s="123"/>
      <c r="J263" s="123"/>
      <c r="K263" s="123"/>
    </row>
    <row r="264" spans="7:11" ht="15.75" customHeight="1" x14ac:dyDescent="0.2">
      <c r="G264" s="123"/>
      <c r="H264" s="123"/>
      <c r="I264" s="123"/>
      <c r="J264" s="123"/>
      <c r="K264" s="123"/>
    </row>
    <row r="265" spans="7:11" ht="15.75" customHeight="1" x14ac:dyDescent="0.2">
      <c r="G265" s="123"/>
      <c r="H265" s="123"/>
      <c r="I265" s="123"/>
      <c r="J265" s="123"/>
      <c r="K265" s="123"/>
    </row>
    <row r="266" spans="7:11" ht="15.75" customHeight="1" x14ac:dyDescent="0.2">
      <c r="G266" s="123"/>
      <c r="H266" s="123"/>
      <c r="I266" s="123"/>
      <c r="J266" s="123"/>
      <c r="K266" s="123"/>
    </row>
    <row r="267" spans="7:11" ht="15.75" customHeight="1" x14ac:dyDescent="0.2">
      <c r="G267" s="123"/>
      <c r="H267" s="123"/>
      <c r="I267" s="123"/>
      <c r="J267" s="123"/>
      <c r="K267" s="123"/>
    </row>
    <row r="268" spans="7:11" ht="15.75" customHeight="1" x14ac:dyDescent="0.2">
      <c r="G268" s="123"/>
      <c r="H268" s="123"/>
      <c r="I268" s="123"/>
      <c r="J268" s="123"/>
      <c r="K268" s="123"/>
    </row>
    <row r="269" spans="7:11" ht="15.75" customHeight="1" x14ac:dyDescent="0.2">
      <c r="G269" s="123"/>
      <c r="H269" s="123"/>
      <c r="I269" s="123"/>
      <c r="J269" s="123"/>
      <c r="K269" s="123"/>
    </row>
    <row r="270" spans="7:11" ht="15.75" customHeight="1" x14ac:dyDescent="0.2">
      <c r="G270" s="123"/>
      <c r="H270" s="123"/>
      <c r="I270" s="123"/>
      <c r="J270" s="123"/>
      <c r="K270" s="123"/>
    </row>
    <row r="271" spans="7:11" ht="15.75" customHeight="1" x14ac:dyDescent="0.2">
      <c r="G271" s="123"/>
      <c r="H271" s="123"/>
      <c r="I271" s="123"/>
      <c r="J271" s="123"/>
      <c r="K271" s="123"/>
    </row>
    <row r="272" spans="7:11" ht="15.75" customHeight="1" x14ac:dyDescent="0.2">
      <c r="G272" s="123"/>
      <c r="H272" s="123"/>
      <c r="I272" s="123"/>
      <c r="J272" s="123"/>
      <c r="K272" s="123"/>
    </row>
    <row r="273" spans="7:11" ht="15.75" customHeight="1" x14ac:dyDescent="0.2">
      <c r="G273" s="123"/>
      <c r="H273" s="123"/>
      <c r="I273" s="123"/>
      <c r="J273" s="123"/>
      <c r="K273" s="123"/>
    </row>
    <row r="274" spans="7:11" ht="15.75" customHeight="1" x14ac:dyDescent="0.2">
      <c r="G274" s="123"/>
      <c r="H274" s="123"/>
      <c r="I274" s="123"/>
      <c r="J274" s="123"/>
      <c r="K274" s="123"/>
    </row>
    <row r="275" spans="7:11" ht="15.75" customHeight="1" x14ac:dyDescent="0.2">
      <c r="G275" s="123"/>
      <c r="H275" s="123"/>
      <c r="I275" s="123"/>
      <c r="J275" s="123"/>
      <c r="K275" s="123"/>
    </row>
    <row r="276" spans="7:11" ht="15.75" customHeight="1" x14ac:dyDescent="0.2">
      <c r="G276" s="123"/>
      <c r="H276" s="123"/>
      <c r="I276" s="123"/>
      <c r="J276" s="123"/>
      <c r="K276" s="123"/>
    </row>
    <row r="277" spans="7:11" ht="15.75" customHeight="1" x14ac:dyDescent="0.2">
      <c r="G277" s="123"/>
      <c r="H277" s="123"/>
      <c r="I277" s="123"/>
      <c r="J277" s="123"/>
      <c r="K277" s="123"/>
    </row>
    <row r="278" spans="7:11" ht="15.75" customHeight="1" x14ac:dyDescent="0.2">
      <c r="G278" s="123"/>
      <c r="H278" s="123"/>
      <c r="I278" s="123"/>
      <c r="J278" s="123"/>
      <c r="K278" s="123"/>
    </row>
    <row r="279" spans="7:11" ht="15.75" customHeight="1" x14ac:dyDescent="0.2">
      <c r="G279" s="123"/>
      <c r="H279" s="123"/>
      <c r="I279" s="123"/>
      <c r="J279" s="123"/>
      <c r="K279" s="123"/>
    </row>
    <row r="280" spans="7:11" ht="15.75" customHeight="1" x14ac:dyDescent="0.2">
      <c r="G280" s="123"/>
      <c r="H280" s="123"/>
      <c r="I280" s="123"/>
      <c r="J280" s="123"/>
      <c r="K280" s="123"/>
    </row>
    <row r="281" spans="7:11" ht="15.75" customHeight="1" x14ac:dyDescent="0.2">
      <c r="G281" s="123"/>
      <c r="H281" s="123"/>
      <c r="I281" s="123"/>
      <c r="J281" s="123"/>
      <c r="K281" s="123"/>
    </row>
    <row r="282" spans="7:11" ht="15.75" customHeight="1" x14ac:dyDescent="0.2">
      <c r="G282" s="123"/>
      <c r="H282" s="123"/>
      <c r="I282" s="123"/>
      <c r="J282" s="123"/>
      <c r="K282" s="123"/>
    </row>
    <row r="283" spans="7:11" ht="15.75" customHeight="1" x14ac:dyDescent="0.2">
      <c r="G283" s="123"/>
      <c r="H283" s="123"/>
      <c r="I283" s="123"/>
      <c r="J283" s="123"/>
      <c r="K283" s="123"/>
    </row>
    <row r="284" spans="7:11" ht="15.75" customHeight="1" x14ac:dyDescent="0.2">
      <c r="G284" s="123"/>
      <c r="H284" s="123"/>
      <c r="I284" s="123"/>
      <c r="J284" s="123"/>
      <c r="K284" s="123"/>
    </row>
    <row r="285" spans="7:11" ht="15.75" customHeight="1" x14ac:dyDescent="0.2">
      <c r="G285" s="123"/>
      <c r="H285" s="123"/>
      <c r="I285" s="123"/>
      <c r="J285" s="123"/>
      <c r="K285" s="123"/>
    </row>
    <row r="286" spans="7:11" ht="15.75" customHeight="1" x14ac:dyDescent="0.2">
      <c r="G286" s="123"/>
      <c r="H286" s="123"/>
      <c r="I286" s="123"/>
      <c r="J286" s="123"/>
      <c r="K286" s="123"/>
    </row>
    <row r="287" spans="7:11" ht="15.75" customHeight="1" x14ac:dyDescent="0.2">
      <c r="G287" s="123"/>
      <c r="H287" s="123"/>
      <c r="I287" s="123"/>
      <c r="J287" s="123"/>
      <c r="K287" s="123"/>
    </row>
    <row r="288" spans="7:11" ht="15.75" customHeight="1" x14ac:dyDescent="0.2">
      <c r="G288" s="123"/>
      <c r="H288" s="123"/>
      <c r="I288" s="123"/>
      <c r="J288" s="123"/>
      <c r="K288" s="123"/>
    </row>
    <row r="289" spans="7:11" ht="15.75" customHeight="1" x14ac:dyDescent="0.2">
      <c r="G289" s="123"/>
      <c r="H289" s="123"/>
      <c r="I289" s="123"/>
      <c r="J289" s="123"/>
      <c r="K289" s="123"/>
    </row>
    <row r="290" spans="7:11" ht="15.75" customHeight="1" x14ac:dyDescent="0.2">
      <c r="G290" s="123"/>
      <c r="H290" s="123"/>
      <c r="I290" s="123"/>
      <c r="J290" s="123"/>
      <c r="K290" s="123"/>
    </row>
    <row r="291" spans="7:11" ht="15.75" customHeight="1" x14ac:dyDescent="0.2">
      <c r="G291" s="123"/>
      <c r="H291" s="123"/>
      <c r="I291" s="123"/>
      <c r="J291" s="123"/>
      <c r="K291" s="123"/>
    </row>
    <row r="292" spans="7:11" ht="15.75" customHeight="1" x14ac:dyDescent="0.2">
      <c r="G292" s="123"/>
      <c r="H292" s="123"/>
      <c r="I292" s="123"/>
      <c r="J292" s="123"/>
      <c r="K292" s="123"/>
    </row>
    <row r="293" spans="7:11" ht="15.75" customHeight="1" x14ac:dyDescent="0.2">
      <c r="G293" s="123"/>
      <c r="H293" s="123"/>
      <c r="I293" s="123"/>
      <c r="J293" s="123"/>
      <c r="K293" s="123"/>
    </row>
    <row r="294" spans="7:11" ht="15.75" customHeight="1" x14ac:dyDescent="0.2">
      <c r="G294" s="123"/>
      <c r="H294" s="123"/>
      <c r="I294" s="123"/>
      <c r="J294" s="123"/>
      <c r="K294" s="123"/>
    </row>
    <row r="295" spans="7:11" ht="15.75" customHeight="1" x14ac:dyDescent="0.2">
      <c r="G295" s="123"/>
      <c r="H295" s="123"/>
      <c r="I295" s="123"/>
      <c r="J295" s="123"/>
      <c r="K295" s="123"/>
    </row>
    <row r="296" spans="7:11" ht="15.75" customHeight="1" x14ac:dyDescent="0.2">
      <c r="G296" s="123"/>
      <c r="H296" s="123"/>
      <c r="I296" s="123"/>
      <c r="J296" s="123"/>
      <c r="K296" s="123"/>
    </row>
    <row r="297" spans="7:11" ht="15.75" customHeight="1" x14ac:dyDescent="0.2">
      <c r="G297" s="123"/>
      <c r="H297" s="123"/>
      <c r="I297" s="123"/>
      <c r="J297" s="123"/>
      <c r="K297" s="123"/>
    </row>
    <row r="298" spans="7:11" ht="15.75" customHeight="1" x14ac:dyDescent="0.2">
      <c r="G298" s="123"/>
      <c r="H298" s="123"/>
      <c r="I298" s="123"/>
      <c r="J298" s="123"/>
      <c r="K298" s="123"/>
    </row>
    <row r="299" spans="7:11" ht="15.75" customHeight="1" x14ac:dyDescent="0.2">
      <c r="G299" s="123"/>
      <c r="H299" s="123"/>
      <c r="I299" s="123"/>
      <c r="J299" s="123"/>
      <c r="K299" s="123"/>
    </row>
    <row r="300" spans="7:11" ht="15.75" customHeight="1" x14ac:dyDescent="0.2">
      <c r="G300" s="123"/>
      <c r="H300" s="123"/>
      <c r="I300" s="123"/>
      <c r="J300" s="123"/>
      <c r="K300" s="123"/>
    </row>
    <row r="301" spans="7:11" ht="15.75" customHeight="1" x14ac:dyDescent="0.2">
      <c r="G301" s="123"/>
      <c r="H301" s="123"/>
      <c r="I301" s="123"/>
      <c r="J301" s="123"/>
      <c r="K301" s="123"/>
    </row>
    <row r="302" spans="7:11" ht="15.75" customHeight="1" x14ac:dyDescent="0.2">
      <c r="G302" s="123"/>
      <c r="H302" s="123"/>
      <c r="I302" s="123"/>
      <c r="J302" s="123"/>
      <c r="K302" s="123"/>
    </row>
    <row r="303" spans="7:11" ht="15.75" customHeight="1" x14ac:dyDescent="0.2">
      <c r="G303" s="123"/>
      <c r="H303" s="123"/>
      <c r="I303" s="123"/>
      <c r="J303" s="123"/>
      <c r="K303" s="123"/>
    </row>
    <row r="304" spans="7:11" ht="15.75" customHeight="1" x14ac:dyDescent="0.2">
      <c r="G304" s="123"/>
      <c r="H304" s="123"/>
      <c r="I304" s="123"/>
      <c r="J304" s="123"/>
      <c r="K304" s="123"/>
    </row>
    <row r="305" spans="7:11" ht="15.75" customHeight="1" x14ac:dyDescent="0.2">
      <c r="G305" s="123"/>
      <c r="H305" s="123"/>
      <c r="I305" s="123"/>
      <c r="J305" s="123"/>
      <c r="K305" s="123"/>
    </row>
    <row r="306" spans="7:11" ht="15.75" customHeight="1" x14ac:dyDescent="0.2">
      <c r="G306" s="123"/>
      <c r="H306" s="123"/>
      <c r="I306" s="123"/>
      <c r="J306" s="123"/>
      <c r="K306" s="123"/>
    </row>
    <row r="307" spans="7:11" ht="15.75" customHeight="1" x14ac:dyDescent="0.2">
      <c r="G307" s="123"/>
      <c r="H307" s="123"/>
      <c r="I307" s="123"/>
      <c r="J307" s="123"/>
      <c r="K307" s="123"/>
    </row>
    <row r="308" spans="7:11" ht="15.75" customHeight="1" x14ac:dyDescent="0.2">
      <c r="G308" s="123"/>
      <c r="H308" s="123"/>
      <c r="I308" s="123"/>
      <c r="J308" s="123"/>
      <c r="K308" s="123"/>
    </row>
    <row r="309" spans="7:11" ht="15.75" customHeight="1" x14ac:dyDescent="0.2">
      <c r="G309" s="123"/>
      <c r="H309" s="123"/>
      <c r="I309" s="123"/>
      <c r="J309" s="123"/>
      <c r="K309" s="123"/>
    </row>
    <row r="310" spans="7:11" ht="15.75" customHeight="1" x14ac:dyDescent="0.2">
      <c r="G310" s="123"/>
      <c r="H310" s="123"/>
      <c r="I310" s="123"/>
      <c r="J310" s="123"/>
      <c r="K310" s="123"/>
    </row>
    <row r="311" spans="7:11" ht="15.75" customHeight="1" x14ac:dyDescent="0.2">
      <c r="G311" s="123"/>
      <c r="H311" s="123"/>
      <c r="I311" s="123"/>
      <c r="J311" s="123"/>
      <c r="K311" s="123"/>
    </row>
    <row r="312" spans="7:11" ht="15.75" customHeight="1" x14ac:dyDescent="0.2">
      <c r="G312" s="123"/>
      <c r="H312" s="123"/>
      <c r="I312" s="123"/>
      <c r="J312" s="123"/>
      <c r="K312" s="123"/>
    </row>
    <row r="313" spans="7:11" ht="15.75" customHeight="1" x14ac:dyDescent="0.2">
      <c r="G313" s="123"/>
      <c r="H313" s="123"/>
      <c r="I313" s="123"/>
      <c r="J313" s="123"/>
      <c r="K313" s="123"/>
    </row>
    <row r="314" spans="7:11" ht="15.75" customHeight="1" x14ac:dyDescent="0.2">
      <c r="G314" s="123"/>
      <c r="H314" s="123"/>
      <c r="I314" s="123"/>
      <c r="J314" s="123"/>
      <c r="K314" s="123"/>
    </row>
    <row r="315" spans="7:11" ht="15.75" customHeight="1" x14ac:dyDescent="0.2">
      <c r="G315" s="123"/>
      <c r="H315" s="123"/>
      <c r="I315" s="123"/>
      <c r="J315" s="123"/>
      <c r="K315" s="123"/>
    </row>
    <row r="316" spans="7:11" ht="15.75" customHeight="1" x14ac:dyDescent="0.2">
      <c r="G316" s="123"/>
      <c r="H316" s="123"/>
      <c r="I316" s="123"/>
      <c r="J316" s="123"/>
      <c r="K316" s="123"/>
    </row>
    <row r="317" spans="7:11" ht="15.75" customHeight="1" x14ac:dyDescent="0.2">
      <c r="G317" s="123"/>
      <c r="H317" s="123"/>
      <c r="I317" s="123"/>
      <c r="J317" s="123"/>
      <c r="K317" s="123"/>
    </row>
    <row r="318" spans="7:11" ht="15.75" customHeight="1" x14ac:dyDescent="0.2">
      <c r="G318" s="123"/>
      <c r="H318" s="123"/>
      <c r="I318" s="123"/>
      <c r="J318" s="123"/>
      <c r="K318" s="123"/>
    </row>
    <row r="319" spans="7:11" ht="15.75" customHeight="1" x14ac:dyDescent="0.2">
      <c r="G319" s="123"/>
      <c r="H319" s="123"/>
      <c r="I319" s="123"/>
      <c r="J319" s="123"/>
      <c r="K319" s="123"/>
    </row>
    <row r="320" spans="7:11" ht="15.75" customHeight="1" x14ac:dyDescent="0.2">
      <c r="G320" s="123"/>
      <c r="H320" s="123"/>
      <c r="I320" s="123"/>
      <c r="J320" s="123"/>
      <c r="K320" s="123"/>
    </row>
    <row r="321" spans="7:11" ht="15.75" customHeight="1" x14ac:dyDescent="0.2">
      <c r="G321" s="123"/>
      <c r="H321" s="123"/>
      <c r="I321" s="123"/>
      <c r="J321" s="123"/>
      <c r="K321" s="123"/>
    </row>
    <row r="322" spans="7:11" ht="15.75" customHeight="1" x14ac:dyDescent="0.2">
      <c r="G322" s="123"/>
      <c r="H322" s="123"/>
      <c r="I322" s="123"/>
      <c r="J322" s="123"/>
      <c r="K322" s="123"/>
    </row>
    <row r="323" spans="7:11" ht="15.75" customHeight="1" x14ac:dyDescent="0.2">
      <c r="G323" s="123"/>
      <c r="H323" s="123"/>
      <c r="I323" s="123"/>
      <c r="J323" s="123"/>
      <c r="K323" s="123"/>
    </row>
    <row r="324" spans="7:11" ht="15.75" customHeight="1" x14ac:dyDescent="0.2">
      <c r="G324" s="123"/>
      <c r="H324" s="123"/>
      <c r="I324" s="123"/>
      <c r="J324" s="123"/>
      <c r="K324" s="123"/>
    </row>
    <row r="325" spans="7:11" ht="15.75" customHeight="1" x14ac:dyDescent="0.2">
      <c r="G325" s="123"/>
      <c r="H325" s="123"/>
      <c r="I325" s="123"/>
      <c r="J325" s="123"/>
      <c r="K325" s="123"/>
    </row>
    <row r="326" spans="7:11" ht="15.75" customHeight="1" x14ac:dyDescent="0.2">
      <c r="G326" s="123"/>
      <c r="H326" s="123"/>
      <c r="I326" s="123"/>
      <c r="J326" s="123"/>
      <c r="K326" s="123"/>
    </row>
    <row r="327" spans="7:11" ht="15.75" customHeight="1" x14ac:dyDescent="0.2">
      <c r="G327" s="123"/>
      <c r="H327" s="123"/>
      <c r="I327" s="123"/>
      <c r="J327" s="123"/>
      <c r="K327" s="123"/>
    </row>
    <row r="328" spans="7:11" ht="15.75" customHeight="1" x14ac:dyDescent="0.2">
      <c r="G328" s="123"/>
      <c r="H328" s="123"/>
      <c r="I328" s="123"/>
      <c r="J328" s="123"/>
      <c r="K328" s="123"/>
    </row>
    <row r="329" spans="7:11" ht="15.75" customHeight="1" x14ac:dyDescent="0.2">
      <c r="G329" s="123"/>
      <c r="H329" s="123"/>
      <c r="I329" s="123"/>
      <c r="J329" s="123"/>
      <c r="K329" s="123"/>
    </row>
    <row r="330" spans="7:11" ht="15.75" customHeight="1" x14ac:dyDescent="0.2">
      <c r="G330" s="123"/>
      <c r="H330" s="123"/>
      <c r="I330" s="123"/>
      <c r="J330" s="123"/>
      <c r="K330" s="123"/>
    </row>
    <row r="331" spans="7:11" ht="15.75" customHeight="1" x14ac:dyDescent="0.2">
      <c r="G331" s="123"/>
      <c r="H331" s="123"/>
      <c r="I331" s="123"/>
      <c r="J331" s="123"/>
      <c r="K331" s="123"/>
    </row>
    <row r="332" spans="7:11" ht="15.75" customHeight="1" x14ac:dyDescent="0.2">
      <c r="G332" s="123"/>
      <c r="H332" s="123"/>
      <c r="I332" s="123"/>
      <c r="J332" s="123"/>
      <c r="K332" s="123"/>
    </row>
    <row r="333" spans="7:11" ht="15.75" customHeight="1" x14ac:dyDescent="0.2">
      <c r="G333" s="123"/>
      <c r="H333" s="123"/>
      <c r="I333" s="123"/>
      <c r="J333" s="123"/>
      <c r="K333" s="123"/>
    </row>
    <row r="334" spans="7:11" ht="15.75" customHeight="1" x14ac:dyDescent="0.2">
      <c r="G334" s="123"/>
      <c r="H334" s="123"/>
      <c r="I334" s="123"/>
      <c r="J334" s="123"/>
      <c r="K334" s="123"/>
    </row>
    <row r="335" spans="7:11" ht="15.75" customHeight="1" x14ac:dyDescent="0.2">
      <c r="G335" s="123"/>
      <c r="H335" s="123"/>
      <c r="I335" s="123"/>
      <c r="J335" s="123"/>
      <c r="K335" s="123"/>
    </row>
    <row r="336" spans="7:11" ht="15.75" customHeight="1" x14ac:dyDescent="0.2">
      <c r="G336" s="123"/>
      <c r="H336" s="123"/>
      <c r="I336" s="123"/>
      <c r="J336" s="123"/>
      <c r="K336" s="123"/>
    </row>
    <row r="337" spans="7:11" ht="15.75" customHeight="1" x14ac:dyDescent="0.2">
      <c r="G337" s="123"/>
      <c r="H337" s="123"/>
      <c r="I337" s="123"/>
      <c r="J337" s="123"/>
      <c r="K337" s="123"/>
    </row>
    <row r="338" spans="7:11" ht="15.75" customHeight="1" x14ac:dyDescent="0.2">
      <c r="G338" s="123"/>
      <c r="H338" s="123"/>
      <c r="I338" s="123"/>
      <c r="J338" s="123"/>
      <c r="K338" s="123"/>
    </row>
    <row r="339" spans="7:11" ht="15.75" customHeight="1" x14ac:dyDescent="0.2">
      <c r="G339" s="123"/>
      <c r="H339" s="123"/>
      <c r="I339" s="123"/>
      <c r="J339" s="123"/>
      <c r="K339" s="123"/>
    </row>
    <row r="340" spans="7:11" ht="15.75" customHeight="1" x14ac:dyDescent="0.2">
      <c r="G340" s="123"/>
      <c r="H340" s="123"/>
      <c r="I340" s="123"/>
      <c r="J340" s="123"/>
      <c r="K340" s="123"/>
    </row>
    <row r="341" spans="7:11" ht="15.75" customHeight="1" x14ac:dyDescent="0.2">
      <c r="G341" s="123"/>
      <c r="H341" s="123"/>
      <c r="I341" s="123"/>
      <c r="J341" s="123"/>
      <c r="K341" s="123"/>
    </row>
    <row r="342" spans="7:11" ht="15.75" customHeight="1" x14ac:dyDescent="0.2">
      <c r="G342" s="123"/>
      <c r="H342" s="123"/>
      <c r="I342" s="123"/>
      <c r="J342" s="123"/>
      <c r="K342" s="123"/>
    </row>
    <row r="343" spans="7:11" ht="15.75" customHeight="1" x14ac:dyDescent="0.2">
      <c r="G343" s="123"/>
      <c r="H343" s="123"/>
      <c r="I343" s="123"/>
      <c r="J343" s="123"/>
      <c r="K343" s="123"/>
    </row>
    <row r="344" spans="7:11" ht="15.75" customHeight="1" x14ac:dyDescent="0.2">
      <c r="G344" s="123"/>
      <c r="H344" s="123"/>
      <c r="I344" s="123"/>
      <c r="J344" s="123"/>
      <c r="K344" s="123"/>
    </row>
    <row r="345" spans="7:11" ht="15.75" customHeight="1" x14ac:dyDescent="0.2">
      <c r="G345" s="123"/>
      <c r="H345" s="123"/>
      <c r="I345" s="123"/>
      <c r="J345" s="123"/>
      <c r="K345" s="123"/>
    </row>
    <row r="346" spans="7:11" ht="15.75" customHeight="1" x14ac:dyDescent="0.2">
      <c r="G346" s="123"/>
      <c r="H346" s="123"/>
      <c r="I346" s="123"/>
      <c r="J346" s="123"/>
      <c r="K346" s="123"/>
    </row>
    <row r="347" spans="7:11" ht="15.75" customHeight="1" x14ac:dyDescent="0.2">
      <c r="G347" s="123"/>
      <c r="H347" s="123"/>
      <c r="I347" s="123"/>
      <c r="J347" s="123"/>
      <c r="K347" s="123"/>
    </row>
    <row r="348" spans="7:11" ht="15.75" customHeight="1" x14ac:dyDescent="0.2">
      <c r="G348" s="123"/>
      <c r="H348" s="123"/>
      <c r="I348" s="123"/>
      <c r="J348" s="123"/>
      <c r="K348" s="123"/>
    </row>
    <row r="349" spans="7:11" ht="15.75" customHeight="1" x14ac:dyDescent="0.2">
      <c r="G349" s="123"/>
      <c r="H349" s="123"/>
      <c r="I349" s="123"/>
      <c r="J349" s="123"/>
      <c r="K349" s="123"/>
    </row>
    <row r="350" spans="7:11" ht="15.75" customHeight="1" x14ac:dyDescent="0.2">
      <c r="G350" s="123"/>
      <c r="H350" s="123"/>
      <c r="I350" s="123"/>
      <c r="J350" s="123"/>
      <c r="K350" s="123"/>
    </row>
    <row r="351" spans="7:11" ht="15.75" customHeight="1" x14ac:dyDescent="0.2">
      <c r="G351" s="123"/>
      <c r="H351" s="123"/>
      <c r="I351" s="123"/>
      <c r="J351" s="123"/>
      <c r="K351" s="123"/>
    </row>
    <row r="352" spans="7:11" ht="15.75" customHeight="1" x14ac:dyDescent="0.2">
      <c r="G352" s="123"/>
      <c r="H352" s="123"/>
      <c r="I352" s="123"/>
      <c r="J352" s="123"/>
      <c r="K352" s="123"/>
    </row>
    <row r="353" spans="7:11" ht="15.75" customHeight="1" x14ac:dyDescent="0.2">
      <c r="G353" s="123"/>
      <c r="H353" s="123"/>
      <c r="I353" s="123"/>
      <c r="J353" s="123"/>
      <c r="K353" s="123"/>
    </row>
    <row r="354" spans="7:11" ht="15.75" customHeight="1" x14ac:dyDescent="0.2">
      <c r="G354" s="123"/>
      <c r="H354" s="123"/>
      <c r="I354" s="123"/>
      <c r="J354" s="123"/>
      <c r="K354" s="123"/>
    </row>
    <row r="355" spans="7:11" ht="15.75" customHeight="1" x14ac:dyDescent="0.2">
      <c r="G355" s="123"/>
      <c r="H355" s="123"/>
      <c r="I355" s="123"/>
      <c r="J355" s="123"/>
      <c r="K355" s="123"/>
    </row>
    <row r="356" spans="7:11" ht="15.75" customHeight="1" x14ac:dyDescent="0.2">
      <c r="G356" s="123"/>
      <c r="H356" s="123"/>
      <c r="I356" s="123"/>
      <c r="J356" s="123"/>
      <c r="K356" s="123"/>
    </row>
    <row r="357" spans="7:11" ht="15.75" customHeight="1" x14ac:dyDescent="0.2">
      <c r="G357" s="123"/>
      <c r="H357" s="123"/>
      <c r="I357" s="123"/>
      <c r="J357" s="123"/>
      <c r="K357" s="123"/>
    </row>
    <row r="358" spans="7:11" ht="15.75" customHeight="1" x14ac:dyDescent="0.2">
      <c r="G358" s="123"/>
      <c r="H358" s="123"/>
      <c r="I358" s="123"/>
      <c r="J358" s="123"/>
      <c r="K358" s="123"/>
    </row>
    <row r="359" spans="7:11" ht="15.75" customHeight="1" x14ac:dyDescent="0.2">
      <c r="G359" s="123"/>
      <c r="H359" s="123"/>
      <c r="I359" s="123"/>
      <c r="J359" s="123"/>
      <c r="K359" s="123"/>
    </row>
    <row r="360" spans="7:11" ht="15.75" customHeight="1" x14ac:dyDescent="0.2">
      <c r="G360" s="123"/>
      <c r="H360" s="123"/>
      <c r="I360" s="123"/>
      <c r="J360" s="123"/>
      <c r="K360" s="123"/>
    </row>
    <row r="361" spans="7:11" ht="15.75" customHeight="1" x14ac:dyDescent="0.2">
      <c r="G361" s="123"/>
      <c r="H361" s="123"/>
      <c r="I361" s="123"/>
      <c r="J361" s="123"/>
      <c r="K361" s="123"/>
    </row>
    <row r="362" spans="7:11" ht="15.75" customHeight="1" x14ac:dyDescent="0.2">
      <c r="G362" s="123"/>
      <c r="H362" s="123"/>
      <c r="I362" s="123"/>
      <c r="J362" s="123"/>
      <c r="K362" s="123"/>
    </row>
    <row r="363" spans="7:11" ht="15.75" customHeight="1" x14ac:dyDescent="0.2">
      <c r="G363" s="123"/>
      <c r="H363" s="123"/>
      <c r="I363" s="123"/>
      <c r="J363" s="123"/>
      <c r="K363" s="123"/>
    </row>
    <row r="364" spans="7:11" ht="15.75" customHeight="1" x14ac:dyDescent="0.2">
      <c r="G364" s="123"/>
      <c r="H364" s="123"/>
      <c r="I364" s="123"/>
      <c r="J364" s="123"/>
      <c r="K364" s="123"/>
    </row>
    <row r="365" spans="7:11" ht="15.75" customHeight="1" x14ac:dyDescent="0.2">
      <c r="G365" s="123"/>
      <c r="H365" s="123"/>
      <c r="I365" s="123"/>
      <c r="J365" s="123"/>
      <c r="K365" s="123"/>
    </row>
    <row r="366" spans="7:11" ht="15.75" customHeight="1" x14ac:dyDescent="0.2">
      <c r="G366" s="123"/>
      <c r="H366" s="123"/>
      <c r="I366" s="123"/>
      <c r="J366" s="123"/>
      <c r="K366" s="123"/>
    </row>
    <row r="367" spans="7:11" ht="15.75" customHeight="1" x14ac:dyDescent="0.2">
      <c r="G367" s="123"/>
      <c r="H367" s="123"/>
      <c r="I367" s="123"/>
      <c r="J367" s="123"/>
      <c r="K367" s="123"/>
    </row>
    <row r="368" spans="7:11" ht="15.75" customHeight="1" x14ac:dyDescent="0.2">
      <c r="G368" s="123"/>
      <c r="H368" s="123"/>
      <c r="I368" s="123"/>
      <c r="J368" s="123"/>
      <c r="K368" s="123"/>
    </row>
    <row r="369" spans="7:11" ht="15.75" customHeight="1" x14ac:dyDescent="0.2">
      <c r="G369" s="123"/>
      <c r="H369" s="123"/>
      <c r="I369" s="123"/>
      <c r="J369" s="123"/>
      <c r="K369" s="123"/>
    </row>
    <row r="370" spans="7:11" ht="15.75" customHeight="1" x14ac:dyDescent="0.2">
      <c r="G370" s="123"/>
      <c r="H370" s="123"/>
      <c r="I370" s="123"/>
      <c r="J370" s="123"/>
      <c r="K370" s="123"/>
    </row>
    <row r="371" spans="7:11" ht="15.75" customHeight="1" x14ac:dyDescent="0.2">
      <c r="G371" s="123"/>
      <c r="H371" s="123"/>
      <c r="I371" s="123"/>
      <c r="J371" s="123"/>
      <c r="K371" s="123"/>
    </row>
    <row r="372" spans="7:11" ht="15.75" customHeight="1" x14ac:dyDescent="0.2">
      <c r="G372" s="123"/>
      <c r="H372" s="123"/>
      <c r="I372" s="123"/>
      <c r="J372" s="123"/>
      <c r="K372" s="123"/>
    </row>
    <row r="373" spans="7:11" ht="15.75" customHeight="1" x14ac:dyDescent="0.2">
      <c r="G373" s="123"/>
      <c r="H373" s="123"/>
      <c r="I373" s="123"/>
      <c r="J373" s="123"/>
      <c r="K373" s="123"/>
    </row>
    <row r="374" spans="7:11" ht="15.75" customHeight="1" x14ac:dyDescent="0.2">
      <c r="G374" s="123"/>
      <c r="H374" s="123"/>
      <c r="I374" s="123"/>
      <c r="J374" s="123"/>
      <c r="K374" s="123"/>
    </row>
    <row r="375" spans="7:11" ht="15.75" customHeight="1" x14ac:dyDescent="0.2">
      <c r="G375" s="123"/>
      <c r="H375" s="123"/>
      <c r="I375" s="123"/>
      <c r="J375" s="123"/>
      <c r="K375" s="123"/>
    </row>
    <row r="376" spans="7:11" ht="15.75" customHeight="1" x14ac:dyDescent="0.2">
      <c r="G376" s="123"/>
      <c r="H376" s="123"/>
      <c r="I376" s="123"/>
      <c r="J376" s="123"/>
      <c r="K376" s="123"/>
    </row>
    <row r="377" spans="7:11" ht="15.75" customHeight="1" x14ac:dyDescent="0.2">
      <c r="G377" s="123"/>
      <c r="H377" s="123"/>
      <c r="I377" s="123"/>
      <c r="J377" s="123"/>
      <c r="K377" s="123"/>
    </row>
    <row r="378" spans="7:11" ht="15.75" customHeight="1" x14ac:dyDescent="0.2">
      <c r="G378" s="123"/>
      <c r="H378" s="123"/>
      <c r="I378" s="123"/>
      <c r="J378" s="123"/>
      <c r="K378" s="123"/>
    </row>
    <row r="379" spans="7:11" ht="15.75" customHeight="1" x14ac:dyDescent="0.2">
      <c r="G379" s="123"/>
      <c r="H379" s="123"/>
      <c r="I379" s="123"/>
      <c r="J379" s="123"/>
      <c r="K379" s="123"/>
    </row>
    <row r="380" spans="7:11" ht="15.75" customHeight="1" x14ac:dyDescent="0.2">
      <c r="G380" s="123"/>
      <c r="H380" s="123"/>
      <c r="I380" s="123"/>
      <c r="J380" s="123"/>
      <c r="K380" s="123"/>
    </row>
    <row r="381" spans="7:11" ht="15.75" customHeight="1" x14ac:dyDescent="0.2">
      <c r="G381" s="123"/>
      <c r="H381" s="123"/>
      <c r="I381" s="123"/>
      <c r="J381" s="123"/>
      <c r="K381" s="123"/>
    </row>
    <row r="382" spans="7:11" ht="15.75" customHeight="1" x14ac:dyDescent="0.2">
      <c r="G382" s="123"/>
      <c r="H382" s="123"/>
      <c r="I382" s="123"/>
      <c r="J382" s="123"/>
      <c r="K382" s="123"/>
    </row>
    <row r="383" spans="7:11" ht="15.75" customHeight="1" x14ac:dyDescent="0.2">
      <c r="G383" s="123"/>
      <c r="H383" s="123"/>
      <c r="I383" s="123"/>
      <c r="J383" s="123"/>
      <c r="K383" s="123"/>
    </row>
    <row r="384" spans="7:11" ht="15.75" customHeight="1" x14ac:dyDescent="0.2">
      <c r="G384" s="123"/>
      <c r="H384" s="123"/>
      <c r="I384" s="123"/>
      <c r="J384" s="123"/>
      <c r="K384" s="123"/>
    </row>
    <row r="385" spans="7:11" ht="15.75" customHeight="1" x14ac:dyDescent="0.2">
      <c r="G385" s="123"/>
      <c r="H385" s="123"/>
      <c r="I385" s="123"/>
      <c r="J385" s="123"/>
      <c r="K385" s="123"/>
    </row>
    <row r="386" spans="7:11" ht="15.75" customHeight="1" x14ac:dyDescent="0.2">
      <c r="G386" s="123"/>
      <c r="H386" s="123"/>
      <c r="I386" s="123"/>
      <c r="J386" s="123"/>
      <c r="K386" s="123"/>
    </row>
    <row r="387" spans="7:11" ht="15.75" customHeight="1" x14ac:dyDescent="0.2">
      <c r="G387" s="123"/>
      <c r="H387" s="123"/>
      <c r="I387" s="123"/>
      <c r="J387" s="123"/>
      <c r="K387" s="123"/>
    </row>
    <row r="388" spans="7:11" ht="15.75" customHeight="1" x14ac:dyDescent="0.2">
      <c r="G388" s="123"/>
      <c r="H388" s="123"/>
      <c r="I388" s="123"/>
      <c r="J388" s="123"/>
      <c r="K388" s="123"/>
    </row>
    <row r="389" spans="7:11" ht="15.75" customHeight="1" x14ac:dyDescent="0.2">
      <c r="G389" s="123"/>
      <c r="H389" s="123"/>
      <c r="I389" s="123"/>
      <c r="J389" s="123"/>
      <c r="K389" s="123"/>
    </row>
    <row r="390" spans="7:11" ht="15.75" customHeight="1" x14ac:dyDescent="0.2">
      <c r="G390" s="123"/>
      <c r="H390" s="123"/>
      <c r="I390" s="123"/>
      <c r="J390" s="123"/>
      <c r="K390" s="123"/>
    </row>
    <row r="391" spans="7:11" ht="15.75" customHeight="1" x14ac:dyDescent="0.2">
      <c r="G391" s="123"/>
      <c r="H391" s="123"/>
      <c r="I391" s="123"/>
      <c r="J391" s="123"/>
      <c r="K391" s="123"/>
    </row>
    <row r="392" spans="7:11" ht="15.75" customHeight="1" x14ac:dyDescent="0.2">
      <c r="G392" s="123"/>
      <c r="H392" s="123"/>
      <c r="I392" s="123"/>
      <c r="J392" s="123"/>
      <c r="K392" s="123"/>
    </row>
    <row r="393" spans="7:11" ht="15.75" customHeight="1" x14ac:dyDescent="0.2">
      <c r="G393" s="123"/>
      <c r="H393" s="123"/>
      <c r="I393" s="123"/>
      <c r="J393" s="123"/>
      <c r="K393" s="123"/>
    </row>
    <row r="394" spans="7:11" ht="15.75" customHeight="1" x14ac:dyDescent="0.2">
      <c r="G394" s="123"/>
      <c r="H394" s="123"/>
      <c r="I394" s="123"/>
      <c r="J394" s="123"/>
      <c r="K394" s="123"/>
    </row>
    <row r="395" spans="7:11" ht="15.75" customHeight="1" x14ac:dyDescent="0.2">
      <c r="G395" s="123"/>
      <c r="H395" s="123"/>
      <c r="I395" s="123"/>
      <c r="J395" s="123"/>
      <c r="K395" s="123"/>
    </row>
    <row r="396" spans="7:11" ht="15.75" customHeight="1" x14ac:dyDescent="0.2">
      <c r="G396" s="123"/>
      <c r="H396" s="123"/>
      <c r="I396" s="123"/>
      <c r="J396" s="123"/>
      <c r="K396" s="123"/>
    </row>
    <row r="397" spans="7:11" ht="15.75" customHeight="1" x14ac:dyDescent="0.2">
      <c r="G397" s="123"/>
      <c r="H397" s="123"/>
      <c r="I397" s="123"/>
      <c r="J397" s="123"/>
      <c r="K397" s="123"/>
    </row>
    <row r="398" spans="7:11" ht="15.75" customHeight="1" x14ac:dyDescent="0.2">
      <c r="G398" s="123"/>
      <c r="H398" s="123"/>
      <c r="I398" s="123"/>
      <c r="J398" s="123"/>
      <c r="K398" s="123"/>
    </row>
    <row r="399" spans="7:11" ht="15.75" customHeight="1" x14ac:dyDescent="0.2">
      <c r="G399" s="123"/>
      <c r="H399" s="123"/>
      <c r="I399" s="123"/>
      <c r="J399" s="123"/>
      <c r="K399" s="123"/>
    </row>
    <row r="400" spans="7:11" ht="15.75" customHeight="1" x14ac:dyDescent="0.2">
      <c r="G400" s="123"/>
      <c r="H400" s="123"/>
      <c r="I400" s="123"/>
      <c r="J400" s="123"/>
      <c r="K400" s="123"/>
    </row>
    <row r="401" spans="7:11" ht="15.75" customHeight="1" x14ac:dyDescent="0.2">
      <c r="G401" s="123"/>
      <c r="H401" s="123"/>
      <c r="I401" s="123"/>
      <c r="J401" s="123"/>
      <c r="K401" s="123"/>
    </row>
    <row r="402" spans="7:11" ht="15.75" customHeight="1" x14ac:dyDescent="0.2">
      <c r="G402" s="123"/>
      <c r="H402" s="123"/>
      <c r="I402" s="123"/>
      <c r="J402" s="123"/>
      <c r="K402" s="123"/>
    </row>
    <row r="403" spans="7:11" ht="15.75" customHeight="1" x14ac:dyDescent="0.2">
      <c r="G403" s="123"/>
      <c r="H403" s="123"/>
      <c r="I403" s="123"/>
      <c r="J403" s="123"/>
      <c r="K403" s="123"/>
    </row>
    <row r="404" spans="7:11" ht="15.75" customHeight="1" x14ac:dyDescent="0.2">
      <c r="G404" s="123"/>
      <c r="H404" s="123"/>
      <c r="I404" s="123"/>
      <c r="J404" s="123"/>
      <c r="K404" s="123"/>
    </row>
    <row r="405" spans="7:11" ht="15.75" customHeight="1" x14ac:dyDescent="0.2">
      <c r="G405" s="123"/>
      <c r="H405" s="123"/>
      <c r="I405" s="123"/>
      <c r="J405" s="123"/>
      <c r="K405" s="123"/>
    </row>
    <row r="406" spans="7:11" ht="15.75" customHeight="1" x14ac:dyDescent="0.2">
      <c r="G406" s="123"/>
      <c r="H406" s="123"/>
      <c r="I406" s="123"/>
      <c r="J406" s="123"/>
      <c r="K406" s="123"/>
    </row>
    <row r="407" spans="7:11" ht="15.75" customHeight="1" x14ac:dyDescent="0.2">
      <c r="G407" s="123"/>
      <c r="H407" s="123"/>
      <c r="I407" s="123"/>
      <c r="J407" s="123"/>
      <c r="K407" s="123"/>
    </row>
    <row r="408" spans="7:11" ht="15.75" customHeight="1" x14ac:dyDescent="0.2">
      <c r="G408" s="123"/>
      <c r="H408" s="123"/>
      <c r="I408" s="123"/>
      <c r="J408" s="123"/>
      <c r="K408" s="123"/>
    </row>
    <row r="409" spans="7:11" ht="15.75" customHeight="1" x14ac:dyDescent="0.2">
      <c r="G409" s="123"/>
      <c r="H409" s="123"/>
      <c r="I409" s="123"/>
      <c r="J409" s="123"/>
      <c r="K409" s="123"/>
    </row>
    <row r="410" spans="7:11" ht="15.75" customHeight="1" x14ac:dyDescent="0.2">
      <c r="G410" s="123"/>
      <c r="H410" s="123"/>
      <c r="I410" s="123"/>
      <c r="J410" s="123"/>
      <c r="K410" s="123"/>
    </row>
    <row r="411" spans="7:11" ht="15.75" customHeight="1" x14ac:dyDescent="0.2">
      <c r="G411" s="123"/>
      <c r="H411" s="123"/>
      <c r="I411" s="123"/>
      <c r="J411" s="123"/>
      <c r="K411" s="123"/>
    </row>
    <row r="412" spans="7:11" ht="15.75" customHeight="1" x14ac:dyDescent="0.2">
      <c r="G412" s="123"/>
      <c r="H412" s="123"/>
      <c r="I412" s="123"/>
      <c r="J412" s="123"/>
      <c r="K412" s="123"/>
    </row>
    <row r="413" spans="7:11" ht="15.75" customHeight="1" x14ac:dyDescent="0.2">
      <c r="G413" s="123"/>
      <c r="H413" s="123"/>
      <c r="I413" s="123"/>
      <c r="J413" s="123"/>
      <c r="K413" s="123"/>
    </row>
    <row r="414" spans="7:11" ht="15.75" customHeight="1" x14ac:dyDescent="0.2">
      <c r="G414" s="123"/>
      <c r="H414" s="123"/>
      <c r="I414" s="123"/>
      <c r="J414" s="123"/>
      <c r="K414" s="123"/>
    </row>
    <row r="415" spans="7:11" ht="15.75" customHeight="1" x14ac:dyDescent="0.2">
      <c r="G415" s="123"/>
      <c r="H415" s="123"/>
      <c r="I415" s="123"/>
      <c r="J415" s="123"/>
      <c r="K415" s="123"/>
    </row>
    <row r="416" spans="7:11" ht="15.75" customHeight="1" x14ac:dyDescent="0.2">
      <c r="G416" s="123"/>
      <c r="H416" s="123"/>
      <c r="I416" s="123"/>
      <c r="J416" s="123"/>
      <c r="K416" s="123"/>
    </row>
    <row r="417" spans="7:11" ht="15.75" customHeight="1" x14ac:dyDescent="0.2">
      <c r="G417" s="123"/>
      <c r="H417" s="123"/>
      <c r="I417" s="123"/>
      <c r="J417" s="123"/>
      <c r="K417" s="123"/>
    </row>
    <row r="418" spans="7:11" ht="15.75" customHeight="1" x14ac:dyDescent="0.2">
      <c r="G418" s="123"/>
      <c r="H418" s="123"/>
      <c r="I418" s="123"/>
      <c r="J418" s="123"/>
      <c r="K418" s="123"/>
    </row>
    <row r="419" spans="7:11" ht="15.75" customHeight="1" x14ac:dyDescent="0.2">
      <c r="G419" s="123"/>
      <c r="H419" s="123"/>
      <c r="I419" s="123"/>
      <c r="J419" s="123"/>
      <c r="K419" s="123"/>
    </row>
    <row r="420" spans="7:11" ht="15.75" customHeight="1" x14ac:dyDescent="0.2">
      <c r="G420" s="123"/>
      <c r="H420" s="123"/>
      <c r="I420" s="123"/>
      <c r="J420" s="123"/>
      <c r="K420" s="123"/>
    </row>
    <row r="421" spans="7:11" ht="15.75" customHeight="1" x14ac:dyDescent="0.2">
      <c r="G421" s="123"/>
      <c r="H421" s="123"/>
      <c r="I421" s="123"/>
      <c r="J421" s="123"/>
      <c r="K421" s="123"/>
    </row>
    <row r="422" spans="7:11" ht="15.75" customHeight="1" x14ac:dyDescent="0.2">
      <c r="G422" s="123"/>
      <c r="H422" s="123"/>
      <c r="I422" s="123"/>
      <c r="J422" s="123"/>
      <c r="K422" s="123"/>
    </row>
    <row r="423" spans="7:11" ht="15.75" customHeight="1" x14ac:dyDescent="0.2">
      <c r="G423" s="123"/>
      <c r="H423" s="123"/>
      <c r="I423" s="123"/>
      <c r="J423" s="123"/>
      <c r="K423" s="123"/>
    </row>
    <row r="424" spans="7:11" ht="15.75" customHeight="1" x14ac:dyDescent="0.2">
      <c r="G424" s="123"/>
      <c r="H424" s="123"/>
      <c r="I424" s="123"/>
      <c r="J424" s="123"/>
      <c r="K424" s="123"/>
    </row>
    <row r="425" spans="7:11" ht="15.75" customHeight="1" x14ac:dyDescent="0.2">
      <c r="G425" s="123"/>
      <c r="H425" s="123"/>
      <c r="I425" s="123"/>
      <c r="J425" s="123"/>
      <c r="K425" s="123"/>
    </row>
    <row r="426" spans="7:11" ht="15.75" customHeight="1" x14ac:dyDescent="0.2">
      <c r="G426" s="123"/>
      <c r="H426" s="123"/>
      <c r="I426" s="123"/>
      <c r="J426" s="123"/>
      <c r="K426" s="123"/>
    </row>
    <row r="427" spans="7:11" ht="15.75" customHeight="1" x14ac:dyDescent="0.2">
      <c r="G427" s="123"/>
      <c r="H427" s="123"/>
      <c r="I427" s="123"/>
      <c r="J427" s="123"/>
      <c r="K427" s="123"/>
    </row>
    <row r="428" spans="7:11" ht="15.75" customHeight="1" x14ac:dyDescent="0.2">
      <c r="G428" s="123"/>
      <c r="H428" s="123"/>
      <c r="I428" s="123"/>
      <c r="J428" s="123"/>
      <c r="K428" s="123"/>
    </row>
    <row r="429" spans="7:11" ht="15.75" customHeight="1" x14ac:dyDescent="0.2">
      <c r="G429" s="123"/>
      <c r="H429" s="123"/>
      <c r="I429" s="123"/>
      <c r="J429" s="123"/>
      <c r="K429" s="123"/>
    </row>
    <row r="430" spans="7:11" ht="15.75" customHeight="1" x14ac:dyDescent="0.2">
      <c r="G430" s="123"/>
      <c r="H430" s="123"/>
      <c r="I430" s="123"/>
      <c r="J430" s="123"/>
      <c r="K430" s="123"/>
    </row>
    <row r="431" spans="7:11" ht="15.75" customHeight="1" x14ac:dyDescent="0.2">
      <c r="G431" s="123"/>
      <c r="H431" s="123"/>
      <c r="I431" s="123"/>
      <c r="J431" s="123"/>
      <c r="K431" s="123"/>
    </row>
    <row r="432" spans="7:11" ht="15.75" customHeight="1" x14ac:dyDescent="0.2">
      <c r="G432" s="123"/>
      <c r="H432" s="123"/>
      <c r="I432" s="123"/>
      <c r="J432" s="123"/>
      <c r="K432" s="123"/>
    </row>
    <row r="433" spans="7:11" ht="15.75" customHeight="1" x14ac:dyDescent="0.2">
      <c r="G433" s="123"/>
      <c r="H433" s="123"/>
      <c r="I433" s="123"/>
      <c r="J433" s="123"/>
      <c r="K433" s="123"/>
    </row>
    <row r="434" spans="7:11" ht="15.75" customHeight="1" x14ac:dyDescent="0.2">
      <c r="G434" s="123"/>
      <c r="H434" s="123"/>
      <c r="I434" s="123"/>
      <c r="J434" s="123"/>
      <c r="K434" s="123"/>
    </row>
    <row r="435" spans="7:11" ht="15.75" customHeight="1" x14ac:dyDescent="0.2">
      <c r="G435" s="123"/>
      <c r="H435" s="123"/>
      <c r="I435" s="123"/>
      <c r="J435" s="123"/>
      <c r="K435" s="123"/>
    </row>
    <row r="436" spans="7:11" ht="15.75" customHeight="1" x14ac:dyDescent="0.2">
      <c r="G436" s="123"/>
      <c r="H436" s="123"/>
      <c r="I436" s="123"/>
      <c r="J436" s="123"/>
      <c r="K436" s="123"/>
    </row>
    <row r="437" spans="7:11" ht="15.75" customHeight="1" x14ac:dyDescent="0.2">
      <c r="G437" s="123"/>
      <c r="H437" s="123"/>
      <c r="I437" s="123"/>
      <c r="J437" s="123"/>
      <c r="K437" s="123"/>
    </row>
    <row r="438" spans="7:11" ht="15.75" customHeight="1" x14ac:dyDescent="0.2">
      <c r="G438" s="123"/>
      <c r="H438" s="123"/>
      <c r="I438" s="123"/>
      <c r="J438" s="123"/>
      <c r="K438" s="123"/>
    </row>
    <row r="439" spans="7:11" ht="15.75" customHeight="1" x14ac:dyDescent="0.2">
      <c r="G439" s="123"/>
      <c r="H439" s="123"/>
      <c r="I439" s="123"/>
      <c r="J439" s="123"/>
      <c r="K439" s="123"/>
    </row>
    <row r="440" spans="7:11" ht="15.75" customHeight="1" x14ac:dyDescent="0.2">
      <c r="G440" s="123"/>
      <c r="H440" s="123"/>
      <c r="I440" s="123"/>
      <c r="J440" s="123"/>
      <c r="K440" s="123"/>
    </row>
    <row r="441" spans="7:11" ht="15.75" customHeight="1" x14ac:dyDescent="0.2">
      <c r="G441" s="123"/>
      <c r="H441" s="123"/>
      <c r="I441" s="123"/>
      <c r="J441" s="123"/>
      <c r="K441" s="123"/>
    </row>
    <row r="442" spans="7:11" ht="15.75" customHeight="1" x14ac:dyDescent="0.2">
      <c r="G442" s="123"/>
      <c r="H442" s="123"/>
      <c r="I442" s="123"/>
      <c r="J442" s="123"/>
      <c r="K442" s="123"/>
    </row>
    <row r="443" spans="7:11" ht="15.75" customHeight="1" x14ac:dyDescent="0.2">
      <c r="G443" s="123"/>
      <c r="H443" s="123"/>
      <c r="I443" s="123"/>
      <c r="J443" s="123"/>
      <c r="K443" s="123"/>
    </row>
    <row r="444" spans="7:11" ht="15.75" customHeight="1" x14ac:dyDescent="0.2">
      <c r="G444" s="123"/>
      <c r="H444" s="123"/>
      <c r="I444" s="123"/>
      <c r="J444" s="123"/>
      <c r="K444" s="123"/>
    </row>
    <row r="445" spans="7:11" ht="15.75" customHeight="1" x14ac:dyDescent="0.2">
      <c r="G445" s="123"/>
      <c r="H445" s="123"/>
      <c r="I445" s="123"/>
      <c r="J445" s="123"/>
      <c r="K445" s="123"/>
    </row>
    <row r="446" spans="7:11" ht="15.75" customHeight="1" x14ac:dyDescent="0.2">
      <c r="G446" s="123"/>
      <c r="H446" s="123"/>
      <c r="I446" s="123"/>
      <c r="J446" s="123"/>
      <c r="K446" s="123"/>
    </row>
    <row r="447" spans="7:11" ht="15.75" customHeight="1" x14ac:dyDescent="0.2">
      <c r="G447" s="123"/>
      <c r="H447" s="123"/>
      <c r="I447" s="123"/>
      <c r="J447" s="123"/>
      <c r="K447" s="123"/>
    </row>
    <row r="448" spans="7:11" ht="15.75" customHeight="1" x14ac:dyDescent="0.2">
      <c r="G448" s="123"/>
      <c r="H448" s="123"/>
      <c r="I448" s="123"/>
      <c r="J448" s="123"/>
      <c r="K448" s="123"/>
    </row>
    <row r="449" spans="7:11" ht="15.75" customHeight="1" x14ac:dyDescent="0.2">
      <c r="G449" s="123"/>
      <c r="H449" s="123"/>
      <c r="I449" s="123"/>
      <c r="J449" s="123"/>
      <c r="K449" s="123"/>
    </row>
    <row r="450" spans="7:11" ht="15.75" customHeight="1" x14ac:dyDescent="0.2">
      <c r="G450" s="123"/>
      <c r="H450" s="123"/>
      <c r="I450" s="123"/>
      <c r="J450" s="123"/>
      <c r="K450" s="123"/>
    </row>
    <row r="451" spans="7:11" ht="15.75" customHeight="1" x14ac:dyDescent="0.2">
      <c r="G451" s="123"/>
      <c r="H451" s="123"/>
      <c r="I451" s="123"/>
      <c r="J451" s="123"/>
      <c r="K451" s="123"/>
    </row>
    <row r="452" spans="7:11" ht="15.75" customHeight="1" x14ac:dyDescent="0.2">
      <c r="G452" s="123"/>
      <c r="H452" s="123"/>
      <c r="I452" s="123"/>
      <c r="J452" s="123"/>
      <c r="K452" s="123"/>
    </row>
    <row r="453" spans="7:11" ht="15.75" customHeight="1" x14ac:dyDescent="0.2">
      <c r="G453" s="123"/>
      <c r="H453" s="123"/>
      <c r="I453" s="123"/>
      <c r="J453" s="123"/>
      <c r="K453" s="123"/>
    </row>
    <row r="454" spans="7:11" ht="15.75" customHeight="1" x14ac:dyDescent="0.2">
      <c r="G454" s="123"/>
      <c r="H454" s="123"/>
      <c r="I454" s="123"/>
      <c r="J454" s="123"/>
      <c r="K454" s="123"/>
    </row>
    <row r="455" spans="7:11" ht="15.75" customHeight="1" x14ac:dyDescent="0.2">
      <c r="G455" s="123"/>
      <c r="H455" s="123"/>
      <c r="I455" s="123"/>
      <c r="J455" s="123"/>
      <c r="K455" s="123"/>
    </row>
    <row r="456" spans="7:11" ht="15.75" customHeight="1" x14ac:dyDescent="0.2">
      <c r="G456" s="123"/>
      <c r="H456" s="123"/>
      <c r="I456" s="123"/>
      <c r="J456" s="123"/>
      <c r="K456" s="123"/>
    </row>
    <row r="457" spans="7:11" ht="15.75" customHeight="1" x14ac:dyDescent="0.2">
      <c r="G457" s="123"/>
      <c r="H457" s="123"/>
      <c r="I457" s="123"/>
      <c r="J457" s="123"/>
      <c r="K457" s="123"/>
    </row>
    <row r="458" spans="7:11" ht="15.75" customHeight="1" x14ac:dyDescent="0.2">
      <c r="G458" s="123"/>
      <c r="H458" s="123"/>
      <c r="I458" s="123"/>
      <c r="J458" s="123"/>
      <c r="K458" s="123"/>
    </row>
    <row r="459" spans="7:11" ht="15.75" customHeight="1" x14ac:dyDescent="0.2">
      <c r="G459" s="123"/>
      <c r="H459" s="123"/>
      <c r="I459" s="123"/>
      <c r="J459" s="123"/>
      <c r="K459" s="123"/>
    </row>
    <row r="460" spans="7:11" ht="15.75" customHeight="1" x14ac:dyDescent="0.2">
      <c r="G460" s="123"/>
      <c r="H460" s="123"/>
      <c r="I460" s="123"/>
      <c r="J460" s="123"/>
      <c r="K460" s="123"/>
    </row>
    <row r="461" spans="7:11" ht="15.75" customHeight="1" x14ac:dyDescent="0.2">
      <c r="G461" s="123"/>
      <c r="H461" s="123"/>
      <c r="I461" s="123"/>
      <c r="J461" s="123"/>
      <c r="K461" s="123"/>
    </row>
    <row r="462" spans="7:11" ht="15.75" customHeight="1" x14ac:dyDescent="0.2">
      <c r="G462" s="123"/>
      <c r="H462" s="123"/>
      <c r="I462" s="123"/>
      <c r="J462" s="123"/>
      <c r="K462" s="123"/>
    </row>
    <row r="463" spans="7:11" ht="15.75" customHeight="1" x14ac:dyDescent="0.2">
      <c r="G463" s="123"/>
      <c r="H463" s="123"/>
      <c r="I463" s="123"/>
      <c r="J463" s="123"/>
      <c r="K463" s="123"/>
    </row>
    <row r="464" spans="7:11" ht="15.75" customHeight="1" x14ac:dyDescent="0.2">
      <c r="G464" s="123"/>
      <c r="H464" s="123"/>
      <c r="I464" s="123"/>
      <c r="J464" s="123"/>
      <c r="K464" s="123"/>
    </row>
    <row r="465" spans="7:11" ht="15.75" customHeight="1" x14ac:dyDescent="0.2">
      <c r="G465" s="123"/>
      <c r="H465" s="123"/>
      <c r="I465" s="123"/>
      <c r="J465" s="123"/>
      <c r="K465" s="123"/>
    </row>
    <row r="466" spans="7:11" ht="15.75" customHeight="1" x14ac:dyDescent="0.2">
      <c r="G466" s="123"/>
      <c r="H466" s="123"/>
      <c r="I466" s="123"/>
      <c r="J466" s="123"/>
      <c r="K466" s="123"/>
    </row>
    <row r="467" spans="7:11" ht="15.75" customHeight="1" x14ac:dyDescent="0.2">
      <c r="G467" s="123"/>
      <c r="H467" s="123"/>
      <c r="I467" s="123"/>
      <c r="J467" s="123"/>
      <c r="K467" s="123"/>
    </row>
    <row r="468" spans="7:11" ht="15.75" customHeight="1" x14ac:dyDescent="0.2">
      <c r="G468" s="123"/>
      <c r="H468" s="123"/>
      <c r="I468" s="123"/>
      <c r="J468" s="123"/>
      <c r="K468" s="123"/>
    </row>
    <row r="469" spans="7:11" ht="15.75" customHeight="1" x14ac:dyDescent="0.2">
      <c r="G469" s="123"/>
      <c r="H469" s="123"/>
      <c r="I469" s="123"/>
      <c r="J469" s="123"/>
      <c r="K469" s="123"/>
    </row>
    <row r="470" spans="7:11" ht="15.75" customHeight="1" x14ac:dyDescent="0.2">
      <c r="G470" s="123"/>
      <c r="H470" s="123"/>
      <c r="I470" s="123"/>
      <c r="J470" s="123"/>
      <c r="K470" s="123"/>
    </row>
    <row r="471" spans="7:11" ht="15.75" customHeight="1" x14ac:dyDescent="0.2">
      <c r="G471" s="123"/>
      <c r="H471" s="123"/>
      <c r="I471" s="123"/>
      <c r="J471" s="123"/>
      <c r="K471" s="123"/>
    </row>
    <row r="472" spans="7:11" ht="15.75" customHeight="1" x14ac:dyDescent="0.2">
      <c r="G472" s="123"/>
      <c r="H472" s="123"/>
      <c r="I472" s="123"/>
      <c r="J472" s="123"/>
      <c r="K472" s="123"/>
    </row>
    <row r="473" spans="7:11" ht="15.75" customHeight="1" x14ac:dyDescent="0.2">
      <c r="G473" s="123"/>
      <c r="H473" s="123"/>
      <c r="I473" s="123"/>
      <c r="J473" s="123"/>
      <c r="K473" s="123"/>
    </row>
    <row r="474" spans="7:11" ht="15.75" customHeight="1" x14ac:dyDescent="0.2">
      <c r="G474" s="123"/>
      <c r="H474" s="123"/>
      <c r="I474" s="123"/>
      <c r="J474" s="123"/>
      <c r="K474" s="123"/>
    </row>
    <row r="475" spans="7:11" ht="15.75" customHeight="1" x14ac:dyDescent="0.2">
      <c r="G475" s="123"/>
      <c r="H475" s="123"/>
      <c r="I475" s="123"/>
      <c r="J475" s="123"/>
      <c r="K475" s="123"/>
    </row>
    <row r="476" spans="7:11" ht="15.75" customHeight="1" x14ac:dyDescent="0.2">
      <c r="G476" s="123"/>
      <c r="H476" s="123"/>
      <c r="I476" s="123"/>
      <c r="J476" s="123"/>
      <c r="K476" s="123"/>
    </row>
    <row r="477" spans="7:11" ht="15.75" customHeight="1" x14ac:dyDescent="0.2">
      <c r="G477" s="123"/>
      <c r="H477" s="123"/>
      <c r="I477" s="123"/>
      <c r="J477" s="123"/>
      <c r="K477" s="123"/>
    </row>
    <row r="478" spans="7:11" ht="15.75" customHeight="1" x14ac:dyDescent="0.2">
      <c r="G478" s="123"/>
      <c r="H478" s="123"/>
      <c r="I478" s="123"/>
      <c r="J478" s="123"/>
      <c r="K478" s="123"/>
    </row>
    <row r="479" spans="7:11" ht="15.75" customHeight="1" x14ac:dyDescent="0.2">
      <c r="G479" s="123"/>
      <c r="H479" s="123"/>
      <c r="I479" s="123"/>
      <c r="J479" s="123"/>
      <c r="K479" s="123"/>
    </row>
    <row r="480" spans="7:11" ht="15.75" customHeight="1" x14ac:dyDescent="0.2">
      <c r="G480" s="123"/>
      <c r="H480" s="123"/>
      <c r="I480" s="123"/>
      <c r="J480" s="123"/>
      <c r="K480" s="123"/>
    </row>
    <row r="481" spans="7:11" ht="15.75" customHeight="1" x14ac:dyDescent="0.2">
      <c r="G481" s="123"/>
      <c r="H481" s="123"/>
      <c r="I481" s="123"/>
      <c r="J481" s="123"/>
      <c r="K481" s="123"/>
    </row>
    <row r="482" spans="7:11" ht="15.75" customHeight="1" x14ac:dyDescent="0.2">
      <c r="G482" s="123"/>
      <c r="H482" s="123"/>
      <c r="I482" s="123"/>
      <c r="J482" s="123"/>
      <c r="K482" s="123"/>
    </row>
    <row r="483" spans="7:11" ht="15.75" customHeight="1" x14ac:dyDescent="0.2">
      <c r="G483" s="123"/>
      <c r="H483" s="123"/>
      <c r="I483" s="123"/>
      <c r="J483" s="123"/>
      <c r="K483" s="123"/>
    </row>
    <row r="484" spans="7:11" ht="15.75" customHeight="1" x14ac:dyDescent="0.2">
      <c r="G484" s="123"/>
      <c r="H484" s="123"/>
      <c r="I484" s="123"/>
      <c r="J484" s="123"/>
      <c r="K484" s="123"/>
    </row>
    <row r="485" spans="7:11" ht="15.75" customHeight="1" x14ac:dyDescent="0.2">
      <c r="G485" s="123"/>
      <c r="H485" s="123"/>
      <c r="I485" s="123"/>
      <c r="J485" s="123"/>
      <c r="K485" s="123"/>
    </row>
    <row r="486" spans="7:11" ht="15.75" customHeight="1" x14ac:dyDescent="0.2">
      <c r="G486" s="123"/>
      <c r="H486" s="123"/>
      <c r="I486" s="123"/>
      <c r="J486" s="123"/>
      <c r="K486" s="123"/>
    </row>
    <row r="487" spans="7:11" ht="15.75" customHeight="1" x14ac:dyDescent="0.2">
      <c r="G487" s="123"/>
      <c r="H487" s="123"/>
      <c r="I487" s="123"/>
      <c r="J487" s="123"/>
      <c r="K487" s="123"/>
    </row>
    <row r="488" spans="7:11" ht="15.75" customHeight="1" x14ac:dyDescent="0.2">
      <c r="G488" s="123"/>
      <c r="H488" s="123"/>
      <c r="I488" s="123"/>
      <c r="J488" s="123"/>
      <c r="K488" s="123"/>
    </row>
    <row r="489" spans="7:11" ht="15.75" customHeight="1" x14ac:dyDescent="0.2">
      <c r="G489" s="123"/>
      <c r="H489" s="123"/>
      <c r="I489" s="123"/>
      <c r="J489" s="123"/>
      <c r="K489" s="123"/>
    </row>
    <row r="490" spans="7:11" ht="15.75" customHeight="1" x14ac:dyDescent="0.2">
      <c r="G490" s="123"/>
      <c r="H490" s="123"/>
      <c r="I490" s="123"/>
      <c r="J490" s="123"/>
      <c r="K490" s="123"/>
    </row>
    <row r="491" spans="7:11" ht="15.75" customHeight="1" x14ac:dyDescent="0.2">
      <c r="G491" s="123"/>
      <c r="H491" s="123"/>
      <c r="I491" s="123"/>
      <c r="J491" s="123"/>
      <c r="K491" s="123"/>
    </row>
    <row r="492" spans="7:11" ht="15.75" customHeight="1" x14ac:dyDescent="0.2">
      <c r="G492" s="123"/>
      <c r="H492" s="123"/>
      <c r="I492" s="123"/>
      <c r="J492" s="123"/>
      <c r="K492" s="123"/>
    </row>
    <row r="493" spans="7:11" ht="15.75" customHeight="1" x14ac:dyDescent="0.2">
      <c r="G493" s="123"/>
      <c r="H493" s="123"/>
      <c r="I493" s="123"/>
      <c r="J493" s="123"/>
      <c r="K493" s="123"/>
    </row>
    <row r="494" spans="7:11" ht="15.75" customHeight="1" x14ac:dyDescent="0.2">
      <c r="G494" s="123"/>
      <c r="H494" s="123"/>
      <c r="I494" s="123"/>
      <c r="J494" s="123"/>
      <c r="K494" s="123"/>
    </row>
    <row r="495" spans="7:11" ht="15.75" customHeight="1" x14ac:dyDescent="0.2">
      <c r="G495" s="123"/>
      <c r="H495" s="123"/>
      <c r="I495" s="123"/>
      <c r="J495" s="123"/>
      <c r="K495" s="123"/>
    </row>
    <row r="496" spans="7:11" ht="15.75" customHeight="1" x14ac:dyDescent="0.2">
      <c r="G496" s="123"/>
      <c r="H496" s="123"/>
      <c r="I496" s="123"/>
      <c r="J496" s="123"/>
      <c r="K496" s="123"/>
    </row>
    <row r="497" spans="7:11" ht="15.75" customHeight="1" x14ac:dyDescent="0.2">
      <c r="G497" s="123"/>
      <c r="H497" s="123"/>
      <c r="I497" s="123"/>
      <c r="J497" s="123"/>
      <c r="K497" s="123"/>
    </row>
    <row r="498" spans="7:11" ht="15.75" customHeight="1" x14ac:dyDescent="0.2">
      <c r="G498" s="123"/>
      <c r="H498" s="123"/>
      <c r="I498" s="123"/>
      <c r="J498" s="123"/>
      <c r="K498" s="123"/>
    </row>
    <row r="499" spans="7:11" ht="15.75" customHeight="1" x14ac:dyDescent="0.2">
      <c r="G499" s="123"/>
      <c r="H499" s="123"/>
      <c r="I499" s="123"/>
      <c r="J499" s="123"/>
      <c r="K499" s="123"/>
    </row>
    <row r="500" spans="7:11" ht="15.75" customHeight="1" x14ac:dyDescent="0.2">
      <c r="G500" s="123"/>
      <c r="H500" s="123"/>
      <c r="I500" s="123"/>
      <c r="J500" s="123"/>
      <c r="K500" s="123"/>
    </row>
    <row r="501" spans="7:11" ht="15.75" customHeight="1" x14ac:dyDescent="0.2">
      <c r="G501" s="123"/>
      <c r="H501" s="123"/>
      <c r="I501" s="123"/>
      <c r="J501" s="123"/>
      <c r="K501" s="123"/>
    </row>
    <row r="502" spans="7:11" ht="15.75" customHeight="1" x14ac:dyDescent="0.2">
      <c r="G502" s="123"/>
      <c r="H502" s="123"/>
      <c r="I502" s="123"/>
      <c r="J502" s="123"/>
      <c r="K502" s="123"/>
    </row>
    <row r="503" spans="7:11" ht="15.75" customHeight="1" x14ac:dyDescent="0.2">
      <c r="G503" s="123"/>
      <c r="H503" s="123"/>
      <c r="I503" s="123"/>
      <c r="J503" s="123"/>
      <c r="K503" s="123"/>
    </row>
    <row r="504" spans="7:11" ht="15.75" customHeight="1" x14ac:dyDescent="0.2">
      <c r="G504" s="123"/>
      <c r="H504" s="123"/>
      <c r="I504" s="123"/>
      <c r="J504" s="123"/>
      <c r="K504" s="123"/>
    </row>
    <row r="505" spans="7:11" ht="15.75" customHeight="1" x14ac:dyDescent="0.2">
      <c r="G505" s="123"/>
      <c r="H505" s="123"/>
      <c r="I505" s="123"/>
      <c r="J505" s="123"/>
      <c r="K505" s="123"/>
    </row>
    <row r="506" spans="7:11" ht="15.75" customHeight="1" x14ac:dyDescent="0.2">
      <c r="G506" s="123"/>
      <c r="H506" s="123"/>
      <c r="I506" s="123"/>
      <c r="J506" s="123"/>
      <c r="K506" s="123"/>
    </row>
    <row r="507" spans="7:11" ht="15.75" customHeight="1" x14ac:dyDescent="0.2">
      <c r="G507" s="123"/>
      <c r="H507" s="123"/>
      <c r="I507" s="123"/>
      <c r="J507" s="123"/>
      <c r="K507" s="123"/>
    </row>
    <row r="508" spans="7:11" ht="15.75" customHeight="1" x14ac:dyDescent="0.2">
      <c r="G508" s="123"/>
      <c r="H508" s="123"/>
      <c r="I508" s="123"/>
      <c r="J508" s="123"/>
      <c r="K508" s="123"/>
    </row>
    <row r="509" spans="7:11" ht="15.75" customHeight="1" x14ac:dyDescent="0.2">
      <c r="G509" s="123"/>
      <c r="H509" s="123"/>
      <c r="I509" s="123"/>
      <c r="J509" s="123"/>
      <c r="K509" s="123"/>
    </row>
    <row r="510" spans="7:11" ht="15.75" customHeight="1" x14ac:dyDescent="0.2">
      <c r="G510" s="123"/>
      <c r="H510" s="123"/>
      <c r="I510" s="123"/>
      <c r="J510" s="123"/>
      <c r="K510" s="123"/>
    </row>
    <row r="511" spans="7:11" ht="15.75" customHeight="1" x14ac:dyDescent="0.2">
      <c r="G511" s="123"/>
      <c r="H511" s="123"/>
      <c r="I511" s="123"/>
      <c r="J511" s="123"/>
      <c r="K511" s="123"/>
    </row>
    <row r="512" spans="7:11" ht="15.75" customHeight="1" x14ac:dyDescent="0.2">
      <c r="G512" s="123"/>
      <c r="H512" s="123"/>
      <c r="I512" s="123"/>
      <c r="J512" s="123"/>
      <c r="K512" s="123"/>
    </row>
    <row r="513" spans="7:11" ht="15.75" customHeight="1" x14ac:dyDescent="0.2">
      <c r="G513" s="123"/>
      <c r="H513" s="123"/>
      <c r="I513" s="123"/>
      <c r="J513" s="123"/>
      <c r="K513" s="123"/>
    </row>
    <row r="514" spans="7:11" ht="15.75" customHeight="1" x14ac:dyDescent="0.2">
      <c r="G514" s="123"/>
      <c r="H514" s="123"/>
      <c r="I514" s="123"/>
      <c r="J514" s="123"/>
      <c r="K514" s="123"/>
    </row>
    <row r="515" spans="7:11" ht="15.75" customHeight="1" x14ac:dyDescent="0.2">
      <c r="G515" s="123"/>
      <c r="H515" s="123"/>
      <c r="I515" s="123"/>
      <c r="J515" s="123"/>
      <c r="K515" s="123"/>
    </row>
    <row r="516" spans="7:11" ht="15.75" customHeight="1" x14ac:dyDescent="0.2">
      <c r="G516" s="123"/>
      <c r="H516" s="123"/>
      <c r="I516" s="123"/>
      <c r="J516" s="123"/>
      <c r="K516" s="123"/>
    </row>
    <row r="517" spans="7:11" ht="15.75" customHeight="1" x14ac:dyDescent="0.2">
      <c r="G517" s="123"/>
      <c r="H517" s="123"/>
      <c r="I517" s="123"/>
      <c r="J517" s="123"/>
      <c r="K517" s="123"/>
    </row>
    <row r="518" spans="7:11" ht="15.75" customHeight="1" x14ac:dyDescent="0.2">
      <c r="G518" s="123"/>
      <c r="H518" s="123"/>
      <c r="I518" s="123"/>
      <c r="J518" s="123"/>
      <c r="K518" s="123"/>
    </row>
    <row r="519" spans="7:11" ht="15.75" customHeight="1" x14ac:dyDescent="0.2">
      <c r="G519" s="123"/>
      <c r="H519" s="123"/>
      <c r="I519" s="123"/>
      <c r="J519" s="123"/>
      <c r="K519" s="123"/>
    </row>
    <row r="520" spans="7:11" ht="15.75" customHeight="1" x14ac:dyDescent="0.2">
      <c r="G520" s="123"/>
      <c r="H520" s="123"/>
      <c r="I520" s="123"/>
      <c r="J520" s="123"/>
      <c r="K520" s="123"/>
    </row>
    <row r="521" spans="7:11" ht="15.75" customHeight="1" x14ac:dyDescent="0.2">
      <c r="G521" s="123"/>
      <c r="H521" s="123"/>
      <c r="I521" s="123"/>
      <c r="J521" s="123"/>
      <c r="K521" s="123"/>
    </row>
    <row r="522" spans="7:11" ht="15.75" customHeight="1" x14ac:dyDescent="0.2">
      <c r="G522" s="123"/>
      <c r="H522" s="123"/>
      <c r="I522" s="123"/>
      <c r="J522" s="123"/>
      <c r="K522" s="123"/>
    </row>
    <row r="523" spans="7:11" ht="15.75" customHeight="1" x14ac:dyDescent="0.2">
      <c r="G523" s="123"/>
      <c r="H523" s="123"/>
      <c r="I523" s="123"/>
      <c r="J523" s="123"/>
      <c r="K523" s="123"/>
    </row>
    <row r="524" spans="7:11" ht="15.75" customHeight="1" x14ac:dyDescent="0.2">
      <c r="G524" s="123"/>
      <c r="H524" s="123"/>
      <c r="I524" s="123"/>
      <c r="J524" s="123"/>
      <c r="K524" s="123"/>
    </row>
    <row r="525" spans="7:11" ht="15.75" customHeight="1" x14ac:dyDescent="0.2">
      <c r="G525" s="123"/>
      <c r="H525" s="123"/>
      <c r="I525" s="123"/>
      <c r="J525" s="123"/>
      <c r="K525" s="123"/>
    </row>
    <row r="526" spans="7:11" ht="15.75" customHeight="1" x14ac:dyDescent="0.2">
      <c r="G526" s="123"/>
      <c r="H526" s="123"/>
      <c r="I526" s="123"/>
      <c r="J526" s="123"/>
      <c r="K526" s="123"/>
    </row>
    <row r="527" spans="7:11" ht="15.75" customHeight="1" x14ac:dyDescent="0.2">
      <c r="G527" s="123"/>
      <c r="H527" s="123"/>
      <c r="I527" s="123"/>
      <c r="J527" s="123"/>
      <c r="K527" s="123"/>
    </row>
    <row r="528" spans="7:11" ht="15.75" customHeight="1" x14ac:dyDescent="0.2">
      <c r="G528" s="123"/>
      <c r="H528" s="123"/>
      <c r="I528" s="123"/>
      <c r="J528" s="123"/>
      <c r="K528" s="123"/>
    </row>
    <row r="529" spans="7:11" ht="15.75" customHeight="1" x14ac:dyDescent="0.2">
      <c r="G529" s="123"/>
      <c r="H529" s="123"/>
      <c r="I529" s="123"/>
      <c r="J529" s="123"/>
      <c r="K529" s="123"/>
    </row>
    <row r="530" spans="7:11" ht="15.75" customHeight="1" x14ac:dyDescent="0.2">
      <c r="G530" s="123"/>
      <c r="H530" s="123"/>
      <c r="I530" s="123"/>
      <c r="J530" s="123"/>
      <c r="K530" s="123"/>
    </row>
    <row r="531" spans="7:11" ht="15.75" customHeight="1" x14ac:dyDescent="0.2">
      <c r="G531" s="123"/>
      <c r="H531" s="123"/>
      <c r="I531" s="123"/>
      <c r="J531" s="123"/>
      <c r="K531" s="123"/>
    </row>
    <row r="532" spans="7:11" ht="15.75" customHeight="1" x14ac:dyDescent="0.2">
      <c r="G532" s="123"/>
      <c r="H532" s="123"/>
      <c r="I532" s="123"/>
      <c r="J532" s="123"/>
      <c r="K532" s="123"/>
    </row>
    <row r="533" spans="7:11" ht="15.75" customHeight="1" x14ac:dyDescent="0.2">
      <c r="G533" s="123"/>
      <c r="H533" s="123"/>
      <c r="I533" s="123"/>
      <c r="J533" s="123"/>
      <c r="K533" s="123"/>
    </row>
    <row r="534" spans="7:11" ht="15.75" customHeight="1" x14ac:dyDescent="0.2">
      <c r="G534" s="123"/>
      <c r="H534" s="123"/>
      <c r="I534" s="123"/>
      <c r="J534" s="123"/>
      <c r="K534" s="123"/>
    </row>
    <row r="535" spans="7:11" ht="15.75" customHeight="1" x14ac:dyDescent="0.2">
      <c r="G535" s="123"/>
      <c r="H535" s="123"/>
      <c r="I535" s="123"/>
      <c r="J535" s="123"/>
      <c r="K535" s="123"/>
    </row>
    <row r="536" spans="7:11" ht="15.75" customHeight="1" x14ac:dyDescent="0.2">
      <c r="G536" s="123"/>
      <c r="H536" s="123"/>
      <c r="I536" s="123"/>
      <c r="J536" s="123"/>
      <c r="K536" s="123"/>
    </row>
    <row r="537" spans="7:11" ht="15.75" customHeight="1" x14ac:dyDescent="0.2">
      <c r="G537" s="123"/>
      <c r="H537" s="123"/>
      <c r="I537" s="123"/>
      <c r="J537" s="123"/>
      <c r="K537" s="123"/>
    </row>
    <row r="538" spans="7:11" ht="15.75" customHeight="1" x14ac:dyDescent="0.2">
      <c r="G538" s="123"/>
      <c r="H538" s="123"/>
      <c r="I538" s="123"/>
      <c r="J538" s="123"/>
      <c r="K538" s="123"/>
    </row>
    <row r="539" spans="7:11" ht="15.75" customHeight="1" x14ac:dyDescent="0.2">
      <c r="G539" s="123"/>
      <c r="H539" s="123"/>
      <c r="I539" s="123"/>
      <c r="J539" s="123"/>
      <c r="K539" s="123"/>
    </row>
    <row r="540" spans="7:11" ht="15.75" customHeight="1" x14ac:dyDescent="0.2">
      <c r="G540" s="123"/>
      <c r="H540" s="123"/>
      <c r="I540" s="123"/>
      <c r="J540" s="123"/>
      <c r="K540" s="123"/>
    </row>
    <row r="541" spans="7:11" ht="15.75" customHeight="1" x14ac:dyDescent="0.2">
      <c r="G541" s="123"/>
      <c r="H541" s="123"/>
      <c r="I541" s="123"/>
      <c r="J541" s="123"/>
      <c r="K541" s="123"/>
    </row>
    <row r="542" spans="7:11" ht="15.75" customHeight="1" x14ac:dyDescent="0.2">
      <c r="G542" s="123"/>
      <c r="H542" s="123"/>
      <c r="I542" s="123"/>
      <c r="J542" s="123"/>
      <c r="K542" s="123"/>
    </row>
    <row r="543" spans="7:11" ht="15.75" customHeight="1" x14ac:dyDescent="0.2">
      <c r="G543" s="123"/>
      <c r="H543" s="123"/>
      <c r="I543" s="123"/>
      <c r="J543" s="123"/>
      <c r="K543" s="123"/>
    </row>
    <row r="544" spans="7:11" ht="15.75" customHeight="1" x14ac:dyDescent="0.2">
      <c r="G544" s="123"/>
      <c r="H544" s="123"/>
      <c r="I544" s="123"/>
      <c r="J544" s="123"/>
      <c r="K544" s="123"/>
    </row>
    <row r="545" spans="7:11" ht="15.75" customHeight="1" x14ac:dyDescent="0.2">
      <c r="G545" s="123"/>
      <c r="H545" s="123"/>
      <c r="I545" s="123"/>
      <c r="J545" s="123"/>
      <c r="K545" s="123"/>
    </row>
    <row r="546" spans="7:11" ht="15.75" customHeight="1" x14ac:dyDescent="0.2">
      <c r="G546" s="123"/>
      <c r="H546" s="123"/>
      <c r="I546" s="123"/>
      <c r="J546" s="123"/>
      <c r="K546" s="123"/>
    </row>
    <row r="547" spans="7:11" ht="15.75" customHeight="1" x14ac:dyDescent="0.2">
      <c r="G547" s="123"/>
      <c r="H547" s="123"/>
      <c r="I547" s="123"/>
      <c r="J547" s="123"/>
      <c r="K547" s="123"/>
    </row>
    <row r="548" spans="7:11" ht="15.75" customHeight="1" x14ac:dyDescent="0.2">
      <c r="G548" s="123"/>
      <c r="H548" s="123"/>
      <c r="I548" s="123"/>
      <c r="J548" s="123"/>
      <c r="K548" s="123"/>
    </row>
    <row r="549" spans="7:11" ht="15.75" customHeight="1" x14ac:dyDescent="0.2">
      <c r="G549" s="123"/>
      <c r="H549" s="123"/>
      <c r="I549" s="123"/>
      <c r="J549" s="123"/>
      <c r="K549" s="123"/>
    </row>
    <row r="550" spans="7:11" ht="15.75" customHeight="1" x14ac:dyDescent="0.2">
      <c r="G550" s="123"/>
      <c r="H550" s="123"/>
      <c r="I550" s="123"/>
      <c r="J550" s="123"/>
      <c r="K550" s="123"/>
    </row>
    <row r="551" spans="7:11" ht="15.75" customHeight="1" x14ac:dyDescent="0.2">
      <c r="G551" s="123"/>
      <c r="H551" s="123"/>
      <c r="I551" s="123"/>
      <c r="J551" s="123"/>
      <c r="K551" s="123"/>
    </row>
    <row r="552" spans="7:11" ht="15.75" customHeight="1" x14ac:dyDescent="0.2">
      <c r="G552" s="123"/>
      <c r="H552" s="123"/>
      <c r="I552" s="123"/>
      <c r="J552" s="123"/>
      <c r="K552" s="123"/>
    </row>
    <row r="553" spans="7:11" ht="15.75" customHeight="1" x14ac:dyDescent="0.2">
      <c r="G553" s="123"/>
      <c r="H553" s="123"/>
      <c r="I553" s="123"/>
      <c r="J553" s="123"/>
      <c r="K553" s="123"/>
    </row>
    <row r="554" spans="7:11" ht="15.75" customHeight="1" x14ac:dyDescent="0.2">
      <c r="G554" s="123"/>
      <c r="H554" s="123"/>
      <c r="I554" s="123"/>
      <c r="J554" s="123"/>
      <c r="K554" s="123"/>
    </row>
    <row r="555" spans="7:11" ht="15.75" customHeight="1" x14ac:dyDescent="0.2">
      <c r="G555" s="123"/>
      <c r="H555" s="123"/>
      <c r="I555" s="123"/>
      <c r="J555" s="123"/>
      <c r="K555" s="123"/>
    </row>
    <row r="556" spans="7:11" ht="15.75" customHeight="1" x14ac:dyDescent="0.2">
      <c r="G556" s="123"/>
      <c r="H556" s="123"/>
      <c r="I556" s="123"/>
      <c r="J556" s="123"/>
      <c r="K556" s="123"/>
    </row>
    <row r="557" spans="7:11" ht="15.75" customHeight="1" x14ac:dyDescent="0.2">
      <c r="G557" s="123"/>
      <c r="H557" s="123"/>
      <c r="I557" s="123"/>
      <c r="J557" s="123"/>
      <c r="K557" s="123"/>
    </row>
    <row r="558" spans="7:11" ht="15.75" customHeight="1" x14ac:dyDescent="0.2">
      <c r="G558" s="123"/>
      <c r="H558" s="123"/>
      <c r="I558" s="123"/>
      <c r="J558" s="123"/>
      <c r="K558" s="123"/>
    </row>
    <row r="559" spans="7:11" ht="15.75" customHeight="1" x14ac:dyDescent="0.2">
      <c r="G559" s="123"/>
      <c r="H559" s="123"/>
      <c r="I559" s="123"/>
      <c r="J559" s="123"/>
      <c r="K559" s="123"/>
    </row>
    <row r="560" spans="7:11" ht="15.75" customHeight="1" x14ac:dyDescent="0.2">
      <c r="G560" s="123"/>
      <c r="H560" s="123"/>
      <c r="I560" s="123"/>
      <c r="J560" s="123"/>
      <c r="K560" s="123"/>
    </row>
    <row r="561" spans="7:11" ht="15.75" customHeight="1" x14ac:dyDescent="0.2">
      <c r="G561" s="123"/>
      <c r="H561" s="123"/>
      <c r="I561" s="123"/>
      <c r="J561" s="123"/>
      <c r="K561" s="123"/>
    </row>
    <row r="562" spans="7:11" ht="15.75" customHeight="1" x14ac:dyDescent="0.2">
      <c r="G562" s="123"/>
      <c r="H562" s="123"/>
      <c r="I562" s="123"/>
      <c r="J562" s="123"/>
      <c r="K562" s="123"/>
    </row>
    <row r="563" spans="7:11" ht="15.75" customHeight="1" x14ac:dyDescent="0.2">
      <c r="G563" s="123"/>
      <c r="H563" s="123"/>
      <c r="I563" s="123"/>
      <c r="J563" s="123"/>
      <c r="K563" s="123"/>
    </row>
    <row r="564" spans="7:11" ht="15.75" customHeight="1" x14ac:dyDescent="0.2">
      <c r="G564" s="123"/>
      <c r="H564" s="123"/>
      <c r="I564" s="123"/>
      <c r="J564" s="123"/>
      <c r="K564" s="123"/>
    </row>
    <row r="565" spans="7:11" ht="15.75" customHeight="1" x14ac:dyDescent="0.2">
      <c r="G565" s="123"/>
      <c r="H565" s="123"/>
      <c r="I565" s="123"/>
      <c r="J565" s="123"/>
      <c r="K565" s="123"/>
    </row>
    <row r="566" spans="7:11" ht="15.75" customHeight="1" x14ac:dyDescent="0.2">
      <c r="G566" s="123"/>
      <c r="H566" s="123"/>
      <c r="I566" s="123"/>
      <c r="J566" s="123"/>
      <c r="K566" s="123"/>
    </row>
    <row r="567" spans="7:11" ht="15.75" customHeight="1" x14ac:dyDescent="0.2">
      <c r="G567" s="123"/>
      <c r="H567" s="123"/>
      <c r="I567" s="123"/>
      <c r="J567" s="123"/>
      <c r="K567" s="123"/>
    </row>
    <row r="568" spans="7:11" ht="15.75" customHeight="1" x14ac:dyDescent="0.2">
      <c r="G568" s="123"/>
      <c r="H568" s="123"/>
      <c r="I568" s="123"/>
      <c r="J568" s="123"/>
      <c r="K568" s="123"/>
    </row>
    <row r="569" spans="7:11" ht="15.75" customHeight="1" x14ac:dyDescent="0.2">
      <c r="G569" s="123"/>
      <c r="H569" s="123"/>
      <c r="I569" s="123"/>
      <c r="J569" s="123"/>
      <c r="K569" s="123"/>
    </row>
    <row r="570" spans="7:11" ht="15.75" customHeight="1" x14ac:dyDescent="0.2">
      <c r="G570" s="123"/>
      <c r="H570" s="123"/>
      <c r="I570" s="123"/>
      <c r="J570" s="123"/>
      <c r="K570" s="123"/>
    </row>
    <row r="571" spans="7:11" ht="15.75" customHeight="1" x14ac:dyDescent="0.2">
      <c r="G571" s="123"/>
      <c r="H571" s="123"/>
      <c r="I571" s="123"/>
      <c r="J571" s="123"/>
      <c r="K571" s="123"/>
    </row>
    <row r="572" spans="7:11" ht="15.75" customHeight="1" x14ac:dyDescent="0.2">
      <c r="G572" s="123"/>
      <c r="H572" s="123"/>
      <c r="I572" s="123"/>
      <c r="J572" s="123"/>
      <c r="K572" s="123"/>
    </row>
    <row r="573" spans="7:11" ht="15.75" customHeight="1" x14ac:dyDescent="0.2">
      <c r="G573" s="123"/>
      <c r="H573" s="123"/>
      <c r="I573" s="123"/>
      <c r="J573" s="123"/>
      <c r="K573" s="123"/>
    </row>
    <row r="574" spans="7:11" ht="15.75" customHeight="1" x14ac:dyDescent="0.2">
      <c r="G574" s="123"/>
      <c r="H574" s="123"/>
      <c r="I574" s="123"/>
      <c r="J574" s="123"/>
      <c r="K574" s="123"/>
    </row>
    <row r="575" spans="7:11" ht="15.75" customHeight="1" x14ac:dyDescent="0.2">
      <c r="G575" s="123"/>
      <c r="H575" s="123"/>
      <c r="I575" s="123"/>
      <c r="J575" s="123"/>
      <c r="K575" s="123"/>
    </row>
    <row r="576" spans="7:11" ht="15.75" customHeight="1" x14ac:dyDescent="0.2">
      <c r="G576" s="123"/>
      <c r="H576" s="123"/>
      <c r="I576" s="123"/>
      <c r="J576" s="123"/>
      <c r="K576" s="123"/>
    </row>
    <row r="577" spans="7:11" ht="15.75" customHeight="1" x14ac:dyDescent="0.2">
      <c r="G577" s="123"/>
      <c r="H577" s="123"/>
      <c r="I577" s="123"/>
      <c r="J577" s="123"/>
      <c r="K577" s="123"/>
    </row>
    <row r="578" spans="7:11" ht="15.75" customHeight="1" x14ac:dyDescent="0.2">
      <c r="G578" s="123"/>
      <c r="H578" s="123"/>
      <c r="I578" s="123"/>
      <c r="J578" s="123"/>
      <c r="K578" s="123"/>
    </row>
    <row r="579" spans="7:11" ht="15.75" customHeight="1" x14ac:dyDescent="0.2">
      <c r="G579" s="123"/>
      <c r="H579" s="123"/>
      <c r="I579" s="123"/>
      <c r="J579" s="123"/>
      <c r="K579" s="123"/>
    </row>
    <row r="580" spans="7:11" ht="15.75" customHeight="1" x14ac:dyDescent="0.2">
      <c r="G580" s="123"/>
      <c r="H580" s="123"/>
      <c r="I580" s="123"/>
      <c r="J580" s="123"/>
      <c r="K580" s="123"/>
    </row>
    <row r="581" spans="7:11" ht="15.75" customHeight="1" x14ac:dyDescent="0.2">
      <c r="G581" s="123"/>
      <c r="H581" s="123"/>
      <c r="I581" s="123"/>
      <c r="J581" s="123"/>
      <c r="K581" s="123"/>
    </row>
    <row r="582" spans="7:11" ht="15.75" customHeight="1" x14ac:dyDescent="0.2">
      <c r="G582" s="123"/>
      <c r="H582" s="123"/>
      <c r="I582" s="123"/>
      <c r="J582" s="123"/>
      <c r="K582" s="123"/>
    </row>
    <row r="583" spans="7:11" ht="15.75" customHeight="1" x14ac:dyDescent="0.2">
      <c r="G583" s="123"/>
      <c r="H583" s="123"/>
      <c r="I583" s="123"/>
      <c r="J583" s="123"/>
      <c r="K583" s="123"/>
    </row>
    <row r="584" spans="7:11" ht="15.75" customHeight="1" x14ac:dyDescent="0.2">
      <c r="G584" s="123"/>
      <c r="H584" s="123"/>
      <c r="I584" s="123"/>
      <c r="J584" s="123"/>
      <c r="K584" s="123"/>
    </row>
    <row r="585" spans="7:11" ht="15.75" customHeight="1" x14ac:dyDescent="0.2">
      <c r="G585" s="123"/>
      <c r="H585" s="123"/>
      <c r="I585" s="123"/>
      <c r="J585" s="123"/>
      <c r="K585" s="123"/>
    </row>
    <row r="586" spans="7:11" ht="15.75" customHeight="1" x14ac:dyDescent="0.2">
      <c r="G586" s="123"/>
      <c r="H586" s="123"/>
      <c r="I586" s="123"/>
      <c r="J586" s="123"/>
      <c r="K586" s="123"/>
    </row>
    <row r="587" spans="7:11" ht="15.75" customHeight="1" x14ac:dyDescent="0.2">
      <c r="G587" s="123"/>
      <c r="H587" s="123"/>
      <c r="I587" s="123"/>
      <c r="J587" s="123"/>
      <c r="K587" s="123"/>
    </row>
    <row r="588" spans="7:11" ht="15.75" customHeight="1" x14ac:dyDescent="0.2">
      <c r="G588" s="123"/>
      <c r="H588" s="123"/>
      <c r="I588" s="123"/>
      <c r="J588" s="123"/>
      <c r="K588" s="123"/>
    </row>
    <row r="589" spans="7:11" ht="15.75" customHeight="1" x14ac:dyDescent="0.2">
      <c r="G589" s="123"/>
      <c r="H589" s="123"/>
      <c r="I589" s="123"/>
      <c r="J589" s="123"/>
      <c r="K589" s="123"/>
    </row>
    <row r="590" spans="7:11" ht="15.75" customHeight="1" x14ac:dyDescent="0.2">
      <c r="G590" s="123"/>
      <c r="H590" s="123"/>
      <c r="I590" s="123"/>
      <c r="J590" s="123"/>
      <c r="K590" s="123"/>
    </row>
    <row r="591" spans="7:11" ht="15.75" customHeight="1" x14ac:dyDescent="0.2">
      <c r="G591" s="123"/>
      <c r="H591" s="123"/>
      <c r="I591" s="123"/>
      <c r="J591" s="123"/>
      <c r="K591" s="123"/>
    </row>
    <row r="592" spans="7:11" ht="15.75" customHeight="1" x14ac:dyDescent="0.2">
      <c r="G592" s="123"/>
      <c r="H592" s="123"/>
      <c r="I592" s="123"/>
      <c r="J592" s="123"/>
      <c r="K592" s="123"/>
    </row>
    <row r="593" spans="7:11" ht="15.75" customHeight="1" x14ac:dyDescent="0.2">
      <c r="G593" s="123"/>
      <c r="H593" s="123"/>
      <c r="I593" s="123"/>
      <c r="J593" s="123"/>
      <c r="K593" s="123"/>
    </row>
    <row r="594" spans="7:11" ht="15.75" customHeight="1" x14ac:dyDescent="0.2">
      <c r="G594" s="123"/>
      <c r="H594" s="123"/>
      <c r="I594" s="123"/>
      <c r="J594" s="123"/>
      <c r="K594" s="123"/>
    </row>
    <row r="595" spans="7:11" ht="15.75" customHeight="1" x14ac:dyDescent="0.2">
      <c r="G595" s="123"/>
      <c r="H595" s="123"/>
      <c r="I595" s="123"/>
      <c r="J595" s="123"/>
      <c r="K595" s="123"/>
    </row>
    <row r="596" spans="7:11" ht="15.75" customHeight="1" x14ac:dyDescent="0.2">
      <c r="G596" s="123"/>
      <c r="H596" s="123"/>
      <c r="I596" s="123"/>
      <c r="J596" s="123"/>
      <c r="K596" s="123"/>
    </row>
    <row r="597" spans="7:11" ht="15.75" customHeight="1" x14ac:dyDescent="0.2">
      <c r="G597" s="123"/>
      <c r="H597" s="123"/>
      <c r="I597" s="123"/>
      <c r="J597" s="123"/>
      <c r="K597" s="123"/>
    </row>
    <row r="598" spans="7:11" ht="15.75" customHeight="1" x14ac:dyDescent="0.2">
      <c r="G598" s="123"/>
      <c r="H598" s="123"/>
      <c r="I598" s="123"/>
      <c r="J598" s="123"/>
      <c r="K598" s="123"/>
    </row>
    <row r="599" spans="7:11" ht="15.75" customHeight="1" x14ac:dyDescent="0.2">
      <c r="G599" s="123"/>
      <c r="H599" s="123"/>
      <c r="I599" s="123"/>
      <c r="J599" s="123"/>
      <c r="K599" s="123"/>
    </row>
    <row r="600" spans="7:11" ht="15.75" customHeight="1" x14ac:dyDescent="0.2">
      <c r="G600" s="123"/>
      <c r="H600" s="123"/>
      <c r="I600" s="123"/>
      <c r="J600" s="123"/>
      <c r="K600" s="123"/>
    </row>
    <row r="601" spans="7:11" ht="15.75" customHeight="1" x14ac:dyDescent="0.2">
      <c r="G601" s="123"/>
      <c r="H601" s="123"/>
      <c r="I601" s="123"/>
      <c r="J601" s="123"/>
      <c r="K601" s="123"/>
    </row>
    <row r="602" spans="7:11" ht="15.75" customHeight="1" x14ac:dyDescent="0.2">
      <c r="G602" s="123"/>
      <c r="H602" s="123"/>
      <c r="I602" s="123"/>
      <c r="J602" s="123"/>
      <c r="K602" s="123"/>
    </row>
    <row r="603" spans="7:11" ht="15.75" customHeight="1" x14ac:dyDescent="0.2">
      <c r="G603" s="123"/>
      <c r="H603" s="123"/>
      <c r="I603" s="123"/>
      <c r="J603" s="123"/>
      <c r="K603" s="123"/>
    </row>
    <row r="604" spans="7:11" ht="15.75" customHeight="1" x14ac:dyDescent="0.2">
      <c r="G604" s="123"/>
      <c r="H604" s="123"/>
      <c r="I604" s="123"/>
      <c r="J604" s="123"/>
      <c r="K604" s="123"/>
    </row>
    <row r="605" spans="7:11" ht="15.75" customHeight="1" x14ac:dyDescent="0.2">
      <c r="G605" s="123"/>
      <c r="H605" s="123"/>
      <c r="I605" s="123"/>
      <c r="J605" s="123"/>
      <c r="K605" s="123"/>
    </row>
    <row r="606" spans="7:11" ht="15.75" customHeight="1" x14ac:dyDescent="0.2">
      <c r="G606" s="123"/>
      <c r="H606" s="123"/>
      <c r="I606" s="123"/>
      <c r="J606" s="123"/>
      <c r="K606" s="123"/>
    </row>
    <row r="607" spans="7:11" ht="15.75" customHeight="1" x14ac:dyDescent="0.2">
      <c r="G607" s="123"/>
      <c r="H607" s="123"/>
      <c r="I607" s="123"/>
      <c r="J607" s="123"/>
      <c r="K607" s="123"/>
    </row>
    <row r="608" spans="7:11" ht="15.75" customHeight="1" x14ac:dyDescent="0.2">
      <c r="G608" s="123"/>
      <c r="H608" s="123"/>
      <c r="I608" s="123"/>
      <c r="J608" s="123"/>
      <c r="K608" s="123"/>
    </row>
    <row r="609" spans="7:11" ht="15.75" customHeight="1" x14ac:dyDescent="0.2">
      <c r="G609" s="123"/>
      <c r="H609" s="123"/>
      <c r="I609" s="123"/>
      <c r="J609" s="123"/>
      <c r="K609" s="123"/>
    </row>
    <row r="610" spans="7:11" ht="15.75" customHeight="1" x14ac:dyDescent="0.2">
      <c r="G610" s="123"/>
      <c r="H610" s="123"/>
      <c r="I610" s="123"/>
      <c r="J610" s="123"/>
      <c r="K610" s="123"/>
    </row>
    <row r="611" spans="7:11" ht="15.75" customHeight="1" x14ac:dyDescent="0.2">
      <c r="G611" s="123"/>
      <c r="H611" s="123"/>
      <c r="I611" s="123"/>
      <c r="J611" s="123"/>
      <c r="K611" s="123"/>
    </row>
    <row r="612" spans="7:11" ht="15.75" customHeight="1" x14ac:dyDescent="0.2">
      <c r="G612" s="123"/>
      <c r="H612" s="123"/>
      <c r="I612" s="123"/>
      <c r="J612" s="123"/>
      <c r="K612" s="123"/>
    </row>
    <row r="613" spans="7:11" ht="15.75" customHeight="1" x14ac:dyDescent="0.2">
      <c r="G613" s="123"/>
      <c r="H613" s="123"/>
      <c r="I613" s="123"/>
      <c r="J613" s="123"/>
      <c r="K613" s="123"/>
    </row>
    <row r="614" spans="7:11" ht="15.75" customHeight="1" x14ac:dyDescent="0.2">
      <c r="G614" s="123"/>
      <c r="H614" s="123"/>
      <c r="I614" s="123"/>
      <c r="J614" s="123"/>
      <c r="K614" s="123"/>
    </row>
    <row r="615" spans="7:11" ht="15.75" customHeight="1" x14ac:dyDescent="0.2">
      <c r="G615" s="123"/>
      <c r="H615" s="123"/>
      <c r="I615" s="123"/>
      <c r="J615" s="123"/>
      <c r="K615" s="123"/>
    </row>
    <row r="616" spans="7:11" ht="15.75" customHeight="1" x14ac:dyDescent="0.2">
      <c r="G616" s="123"/>
      <c r="H616" s="123"/>
      <c r="I616" s="123"/>
      <c r="J616" s="123"/>
      <c r="K616" s="123"/>
    </row>
    <row r="617" spans="7:11" ht="15.75" customHeight="1" x14ac:dyDescent="0.2">
      <c r="G617" s="123"/>
      <c r="H617" s="123"/>
      <c r="I617" s="123"/>
      <c r="J617" s="123"/>
      <c r="K617" s="123"/>
    </row>
    <row r="618" spans="7:11" ht="15.75" customHeight="1" x14ac:dyDescent="0.2">
      <c r="G618" s="123"/>
      <c r="H618" s="123"/>
      <c r="I618" s="123"/>
      <c r="J618" s="123"/>
      <c r="K618" s="123"/>
    </row>
    <row r="619" spans="7:11" ht="15.75" customHeight="1" x14ac:dyDescent="0.2">
      <c r="G619" s="123"/>
      <c r="H619" s="123"/>
      <c r="I619" s="123"/>
      <c r="J619" s="123"/>
      <c r="K619" s="123"/>
    </row>
    <row r="620" spans="7:11" ht="15.75" customHeight="1" x14ac:dyDescent="0.2">
      <c r="G620" s="123"/>
      <c r="H620" s="123"/>
      <c r="I620" s="123"/>
      <c r="J620" s="123"/>
      <c r="K620" s="123"/>
    </row>
    <row r="621" spans="7:11" ht="15.75" customHeight="1" x14ac:dyDescent="0.2">
      <c r="G621" s="123"/>
      <c r="H621" s="123"/>
      <c r="I621" s="123"/>
      <c r="J621" s="123"/>
      <c r="K621" s="123"/>
    </row>
    <row r="622" spans="7:11" ht="15.75" customHeight="1" x14ac:dyDescent="0.2">
      <c r="G622" s="123"/>
      <c r="H622" s="123"/>
      <c r="I622" s="123"/>
      <c r="J622" s="123"/>
      <c r="K622" s="123"/>
    </row>
    <row r="623" spans="7:11" ht="15.75" customHeight="1" x14ac:dyDescent="0.2">
      <c r="G623" s="123"/>
      <c r="H623" s="123"/>
      <c r="I623" s="123"/>
      <c r="J623" s="123"/>
      <c r="K623" s="123"/>
    </row>
    <row r="624" spans="7:11" ht="15.75" customHeight="1" x14ac:dyDescent="0.2">
      <c r="G624" s="123"/>
      <c r="H624" s="123"/>
      <c r="I624" s="123"/>
      <c r="J624" s="123"/>
      <c r="K624" s="123"/>
    </row>
    <row r="625" spans="7:11" ht="15.75" customHeight="1" x14ac:dyDescent="0.2">
      <c r="G625" s="123"/>
      <c r="H625" s="123"/>
      <c r="I625" s="123"/>
      <c r="J625" s="123"/>
      <c r="K625" s="123"/>
    </row>
    <row r="626" spans="7:11" ht="15.75" customHeight="1" x14ac:dyDescent="0.2">
      <c r="G626" s="123"/>
      <c r="H626" s="123"/>
      <c r="I626" s="123"/>
      <c r="J626" s="123"/>
      <c r="K626" s="123"/>
    </row>
    <row r="627" spans="7:11" ht="15.75" customHeight="1" x14ac:dyDescent="0.2">
      <c r="G627" s="123"/>
      <c r="H627" s="123"/>
      <c r="I627" s="123"/>
      <c r="J627" s="123"/>
      <c r="K627" s="123"/>
    </row>
    <row r="628" spans="7:11" ht="15.75" customHeight="1" x14ac:dyDescent="0.2">
      <c r="G628" s="123"/>
      <c r="H628" s="123"/>
      <c r="I628" s="123"/>
      <c r="J628" s="123"/>
      <c r="K628" s="123"/>
    </row>
    <row r="629" spans="7:11" ht="15.75" customHeight="1" x14ac:dyDescent="0.2">
      <c r="G629" s="123"/>
      <c r="H629" s="123"/>
      <c r="I629" s="123"/>
      <c r="J629" s="123"/>
      <c r="K629" s="123"/>
    </row>
    <row r="630" spans="7:11" ht="15.75" customHeight="1" x14ac:dyDescent="0.2">
      <c r="G630" s="123"/>
      <c r="H630" s="123"/>
      <c r="I630" s="123"/>
      <c r="J630" s="123"/>
      <c r="K630" s="123"/>
    </row>
    <row r="631" spans="7:11" ht="15.75" customHeight="1" x14ac:dyDescent="0.2">
      <c r="G631" s="123"/>
      <c r="H631" s="123"/>
      <c r="I631" s="123"/>
      <c r="J631" s="123"/>
      <c r="K631" s="123"/>
    </row>
    <row r="632" spans="7:11" ht="15.75" customHeight="1" x14ac:dyDescent="0.2">
      <c r="G632" s="123"/>
      <c r="H632" s="123"/>
      <c r="I632" s="123"/>
      <c r="J632" s="123"/>
      <c r="K632" s="123"/>
    </row>
    <row r="633" spans="7:11" ht="15.75" customHeight="1" x14ac:dyDescent="0.2">
      <c r="G633" s="123"/>
      <c r="H633" s="123"/>
      <c r="I633" s="123"/>
      <c r="J633" s="123"/>
      <c r="K633" s="123"/>
    </row>
    <row r="634" spans="7:11" ht="15.75" customHeight="1" x14ac:dyDescent="0.2">
      <c r="G634" s="123"/>
      <c r="H634" s="123"/>
      <c r="I634" s="123"/>
      <c r="J634" s="123"/>
      <c r="K634" s="123"/>
    </row>
    <row r="635" spans="7:11" ht="15.75" customHeight="1" x14ac:dyDescent="0.2">
      <c r="G635" s="123"/>
      <c r="H635" s="123"/>
      <c r="I635" s="123"/>
      <c r="J635" s="123"/>
      <c r="K635" s="123"/>
    </row>
    <row r="636" spans="7:11" ht="15.75" customHeight="1" x14ac:dyDescent="0.2">
      <c r="G636" s="123"/>
      <c r="H636" s="123"/>
      <c r="I636" s="123"/>
      <c r="J636" s="123"/>
      <c r="K636" s="123"/>
    </row>
    <row r="637" spans="7:11" ht="15.75" customHeight="1" x14ac:dyDescent="0.2">
      <c r="G637" s="123"/>
      <c r="H637" s="123"/>
      <c r="I637" s="123"/>
      <c r="J637" s="123"/>
      <c r="K637" s="123"/>
    </row>
    <row r="638" spans="7:11" ht="15.75" customHeight="1" x14ac:dyDescent="0.2">
      <c r="G638" s="123"/>
      <c r="H638" s="123"/>
      <c r="I638" s="123"/>
      <c r="J638" s="123"/>
      <c r="K638" s="123"/>
    </row>
    <row r="639" spans="7:11" ht="15.75" customHeight="1" x14ac:dyDescent="0.2">
      <c r="G639" s="123"/>
      <c r="H639" s="123"/>
      <c r="I639" s="123"/>
      <c r="J639" s="123"/>
      <c r="K639" s="123"/>
    </row>
    <row r="640" spans="7:11" ht="15.75" customHeight="1" x14ac:dyDescent="0.2">
      <c r="G640" s="123"/>
      <c r="H640" s="123"/>
      <c r="I640" s="123"/>
      <c r="J640" s="123"/>
      <c r="K640" s="123"/>
    </row>
    <row r="641" spans="7:11" ht="15.75" customHeight="1" x14ac:dyDescent="0.2">
      <c r="G641" s="123"/>
      <c r="H641" s="123"/>
      <c r="I641" s="123"/>
      <c r="J641" s="123"/>
      <c r="K641" s="123"/>
    </row>
    <row r="642" spans="7:11" ht="15.75" customHeight="1" x14ac:dyDescent="0.2">
      <c r="G642" s="123"/>
      <c r="H642" s="123"/>
      <c r="I642" s="123"/>
      <c r="J642" s="123"/>
      <c r="K642" s="123"/>
    </row>
    <row r="643" spans="7:11" ht="15.75" customHeight="1" x14ac:dyDescent="0.2">
      <c r="G643" s="123"/>
      <c r="H643" s="123"/>
      <c r="I643" s="123"/>
      <c r="J643" s="123"/>
      <c r="K643" s="123"/>
    </row>
    <row r="644" spans="7:11" ht="15.75" customHeight="1" x14ac:dyDescent="0.2">
      <c r="G644" s="123"/>
      <c r="H644" s="123"/>
      <c r="I644" s="123"/>
      <c r="J644" s="123"/>
      <c r="K644" s="123"/>
    </row>
    <row r="645" spans="7:11" ht="15.75" customHeight="1" x14ac:dyDescent="0.2">
      <c r="G645" s="123"/>
      <c r="H645" s="123"/>
      <c r="I645" s="123"/>
      <c r="J645" s="123"/>
      <c r="K645" s="123"/>
    </row>
    <row r="646" spans="7:11" ht="15.75" customHeight="1" x14ac:dyDescent="0.2">
      <c r="G646" s="123"/>
      <c r="H646" s="123"/>
      <c r="I646" s="123"/>
      <c r="J646" s="123"/>
      <c r="K646" s="123"/>
    </row>
    <row r="647" spans="7:11" ht="15.75" customHeight="1" x14ac:dyDescent="0.2">
      <c r="G647" s="123"/>
      <c r="H647" s="123"/>
      <c r="I647" s="123"/>
      <c r="J647" s="123"/>
      <c r="K647" s="123"/>
    </row>
    <row r="648" spans="7:11" ht="15.75" customHeight="1" x14ac:dyDescent="0.2">
      <c r="G648" s="123"/>
      <c r="H648" s="123"/>
      <c r="I648" s="123"/>
      <c r="J648" s="123"/>
      <c r="K648" s="123"/>
    </row>
    <row r="649" spans="7:11" ht="15.75" customHeight="1" x14ac:dyDescent="0.2">
      <c r="G649" s="123"/>
      <c r="H649" s="123"/>
      <c r="I649" s="123"/>
      <c r="J649" s="123"/>
      <c r="K649" s="123"/>
    </row>
    <row r="650" spans="7:11" ht="15.75" customHeight="1" x14ac:dyDescent="0.2">
      <c r="G650" s="123"/>
      <c r="H650" s="123"/>
      <c r="I650" s="123"/>
      <c r="J650" s="123"/>
      <c r="K650" s="123"/>
    </row>
    <row r="651" spans="7:11" ht="15.75" customHeight="1" x14ac:dyDescent="0.2">
      <c r="G651" s="123"/>
      <c r="H651" s="123"/>
      <c r="I651" s="123"/>
      <c r="J651" s="123"/>
      <c r="K651" s="123"/>
    </row>
    <row r="652" spans="7:11" ht="15.75" customHeight="1" x14ac:dyDescent="0.2">
      <c r="G652" s="123"/>
      <c r="H652" s="123"/>
      <c r="I652" s="123"/>
      <c r="J652" s="123"/>
      <c r="K652" s="123"/>
    </row>
    <row r="653" spans="7:11" ht="15.75" customHeight="1" x14ac:dyDescent="0.2">
      <c r="G653" s="123"/>
      <c r="H653" s="123"/>
      <c r="I653" s="123"/>
      <c r="J653" s="123"/>
      <c r="K653" s="123"/>
    </row>
    <row r="654" spans="7:11" ht="15.75" customHeight="1" x14ac:dyDescent="0.2">
      <c r="G654" s="123"/>
      <c r="H654" s="123"/>
      <c r="I654" s="123"/>
      <c r="J654" s="123"/>
      <c r="K654" s="123"/>
    </row>
    <row r="655" spans="7:11" ht="15.75" customHeight="1" x14ac:dyDescent="0.2">
      <c r="G655" s="123"/>
      <c r="H655" s="123"/>
      <c r="I655" s="123"/>
      <c r="J655" s="123"/>
      <c r="K655" s="123"/>
    </row>
    <row r="656" spans="7:11" ht="15.75" customHeight="1" x14ac:dyDescent="0.2">
      <c r="G656" s="123"/>
      <c r="H656" s="123"/>
      <c r="I656" s="123"/>
      <c r="J656" s="123"/>
      <c r="K656" s="123"/>
    </row>
    <row r="657" spans="7:11" ht="15.75" customHeight="1" x14ac:dyDescent="0.2">
      <c r="G657" s="123"/>
      <c r="H657" s="123"/>
      <c r="I657" s="123"/>
      <c r="J657" s="123"/>
      <c r="K657" s="123"/>
    </row>
    <row r="658" spans="7:11" ht="15.75" customHeight="1" x14ac:dyDescent="0.2">
      <c r="G658" s="123"/>
      <c r="H658" s="123"/>
      <c r="I658" s="123"/>
      <c r="J658" s="123"/>
      <c r="K658" s="123"/>
    </row>
    <row r="659" spans="7:11" ht="15.75" customHeight="1" x14ac:dyDescent="0.2">
      <c r="G659" s="123"/>
      <c r="H659" s="123"/>
      <c r="I659" s="123"/>
      <c r="J659" s="123"/>
      <c r="K659" s="123"/>
    </row>
    <row r="660" spans="7:11" ht="15.75" customHeight="1" x14ac:dyDescent="0.2">
      <c r="G660" s="123"/>
      <c r="H660" s="123"/>
      <c r="I660" s="123"/>
      <c r="J660" s="123"/>
      <c r="K660" s="123"/>
    </row>
    <row r="661" spans="7:11" ht="15.75" customHeight="1" x14ac:dyDescent="0.2">
      <c r="G661" s="123"/>
      <c r="H661" s="123"/>
      <c r="I661" s="123"/>
      <c r="J661" s="123"/>
      <c r="K661" s="123"/>
    </row>
    <row r="662" spans="7:11" ht="15.75" customHeight="1" x14ac:dyDescent="0.2">
      <c r="G662" s="123"/>
      <c r="H662" s="123"/>
      <c r="I662" s="123"/>
      <c r="J662" s="123"/>
      <c r="K662" s="123"/>
    </row>
    <row r="663" spans="7:11" ht="15.75" customHeight="1" x14ac:dyDescent="0.2">
      <c r="G663" s="123"/>
      <c r="H663" s="123"/>
      <c r="I663" s="123"/>
      <c r="J663" s="123"/>
      <c r="K663" s="123"/>
    </row>
    <row r="664" spans="7:11" ht="15.75" customHeight="1" x14ac:dyDescent="0.2">
      <c r="G664" s="123"/>
      <c r="H664" s="123"/>
      <c r="I664" s="123"/>
      <c r="J664" s="123"/>
      <c r="K664" s="123"/>
    </row>
    <row r="665" spans="7:11" ht="15.75" customHeight="1" x14ac:dyDescent="0.2">
      <c r="G665" s="123"/>
      <c r="H665" s="123"/>
      <c r="I665" s="123"/>
      <c r="J665" s="123"/>
      <c r="K665" s="123"/>
    </row>
    <row r="666" spans="7:11" ht="15.75" customHeight="1" x14ac:dyDescent="0.2">
      <c r="G666" s="123"/>
      <c r="H666" s="123"/>
      <c r="I666" s="123"/>
      <c r="J666" s="123"/>
      <c r="K666" s="123"/>
    </row>
    <row r="667" spans="7:11" ht="15.75" customHeight="1" x14ac:dyDescent="0.2">
      <c r="G667" s="123"/>
      <c r="H667" s="123"/>
      <c r="I667" s="123"/>
      <c r="J667" s="123"/>
      <c r="K667" s="123"/>
    </row>
    <row r="668" spans="7:11" ht="15.75" customHeight="1" x14ac:dyDescent="0.2">
      <c r="G668" s="123"/>
      <c r="H668" s="123"/>
      <c r="I668" s="123"/>
      <c r="J668" s="123"/>
      <c r="K668" s="123"/>
    </row>
    <row r="669" spans="7:11" ht="15.75" customHeight="1" x14ac:dyDescent="0.2">
      <c r="G669" s="123"/>
      <c r="H669" s="123"/>
      <c r="I669" s="123"/>
      <c r="J669" s="123"/>
      <c r="K669" s="123"/>
    </row>
    <row r="670" spans="7:11" ht="15.75" customHeight="1" x14ac:dyDescent="0.2">
      <c r="G670" s="123"/>
      <c r="H670" s="123"/>
      <c r="I670" s="123"/>
      <c r="J670" s="123"/>
      <c r="K670" s="123"/>
    </row>
    <row r="671" spans="7:11" ht="15.75" customHeight="1" x14ac:dyDescent="0.2">
      <c r="G671" s="123"/>
      <c r="H671" s="123"/>
      <c r="I671" s="123"/>
      <c r="J671" s="123"/>
      <c r="K671" s="123"/>
    </row>
    <row r="672" spans="7:11" ht="15.75" customHeight="1" x14ac:dyDescent="0.2">
      <c r="G672" s="123"/>
      <c r="H672" s="123"/>
      <c r="I672" s="123"/>
      <c r="J672" s="123"/>
      <c r="K672" s="123"/>
    </row>
    <row r="673" spans="7:11" ht="15.75" customHeight="1" x14ac:dyDescent="0.2">
      <c r="G673" s="123"/>
      <c r="H673" s="123"/>
      <c r="I673" s="123"/>
      <c r="J673" s="123"/>
      <c r="K673" s="123"/>
    </row>
    <row r="674" spans="7:11" ht="15.75" customHeight="1" x14ac:dyDescent="0.2">
      <c r="G674" s="123"/>
      <c r="H674" s="123"/>
      <c r="I674" s="123"/>
      <c r="J674" s="123"/>
      <c r="K674" s="123"/>
    </row>
    <row r="675" spans="7:11" ht="15.75" customHeight="1" x14ac:dyDescent="0.2">
      <c r="G675" s="123"/>
      <c r="H675" s="123"/>
      <c r="I675" s="123"/>
      <c r="J675" s="123"/>
      <c r="K675" s="123"/>
    </row>
    <row r="676" spans="7:11" ht="15.75" customHeight="1" x14ac:dyDescent="0.2">
      <c r="G676" s="123"/>
      <c r="H676" s="123"/>
      <c r="I676" s="123"/>
      <c r="J676" s="123"/>
      <c r="K676" s="123"/>
    </row>
    <row r="677" spans="7:11" ht="15.75" customHeight="1" x14ac:dyDescent="0.2">
      <c r="G677" s="123"/>
      <c r="H677" s="123"/>
      <c r="I677" s="123"/>
      <c r="J677" s="123"/>
      <c r="K677" s="123"/>
    </row>
    <row r="678" spans="7:11" ht="15.75" customHeight="1" x14ac:dyDescent="0.2">
      <c r="G678" s="123"/>
      <c r="H678" s="123"/>
      <c r="I678" s="123"/>
      <c r="J678" s="123"/>
      <c r="K678" s="123"/>
    </row>
    <row r="679" spans="7:11" ht="15.75" customHeight="1" x14ac:dyDescent="0.2">
      <c r="G679" s="123"/>
      <c r="H679" s="123"/>
      <c r="I679" s="123"/>
      <c r="J679" s="123"/>
      <c r="K679" s="123"/>
    </row>
    <row r="680" spans="7:11" ht="15.75" customHeight="1" x14ac:dyDescent="0.2">
      <c r="G680" s="123"/>
      <c r="H680" s="123"/>
      <c r="I680" s="123"/>
      <c r="J680" s="123"/>
      <c r="K680" s="123"/>
    </row>
    <row r="681" spans="7:11" ht="15.75" customHeight="1" x14ac:dyDescent="0.2">
      <c r="G681" s="123"/>
      <c r="H681" s="123"/>
      <c r="I681" s="123"/>
      <c r="J681" s="123"/>
      <c r="K681" s="123"/>
    </row>
    <row r="682" spans="7:11" ht="15.75" customHeight="1" x14ac:dyDescent="0.2">
      <c r="G682" s="123"/>
      <c r="H682" s="123"/>
      <c r="I682" s="123"/>
      <c r="J682" s="123"/>
      <c r="K682" s="123"/>
    </row>
    <row r="683" spans="7:11" ht="15.75" customHeight="1" x14ac:dyDescent="0.2">
      <c r="G683" s="123"/>
      <c r="H683" s="123"/>
      <c r="I683" s="123"/>
      <c r="J683" s="123"/>
      <c r="K683" s="123"/>
    </row>
    <row r="684" spans="7:11" ht="15.75" customHeight="1" x14ac:dyDescent="0.2">
      <c r="G684" s="123"/>
      <c r="H684" s="123"/>
      <c r="I684" s="123"/>
      <c r="J684" s="123"/>
      <c r="K684" s="123"/>
    </row>
    <row r="685" spans="7:11" ht="15.75" customHeight="1" x14ac:dyDescent="0.2">
      <c r="G685" s="123"/>
      <c r="H685" s="123"/>
      <c r="I685" s="123"/>
      <c r="J685" s="123"/>
      <c r="K685" s="123"/>
    </row>
    <row r="686" spans="7:11" ht="15.75" customHeight="1" x14ac:dyDescent="0.2">
      <c r="G686" s="123"/>
      <c r="H686" s="123"/>
      <c r="I686" s="123"/>
      <c r="J686" s="123"/>
      <c r="K686" s="123"/>
    </row>
    <row r="687" spans="7:11" ht="15.75" customHeight="1" x14ac:dyDescent="0.2">
      <c r="G687" s="123"/>
      <c r="H687" s="123"/>
      <c r="I687" s="123"/>
      <c r="J687" s="123"/>
      <c r="K687" s="123"/>
    </row>
    <row r="688" spans="7:11" ht="15.75" customHeight="1" x14ac:dyDescent="0.2">
      <c r="G688" s="123"/>
      <c r="H688" s="123"/>
      <c r="I688" s="123"/>
      <c r="J688" s="123"/>
      <c r="K688" s="123"/>
    </row>
    <row r="689" spans="7:11" ht="15.75" customHeight="1" x14ac:dyDescent="0.2">
      <c r="G689" s="123"/>
      <c r="H689" s="123"/>
      <c r="I689" s="123"/>
      <c r="J689" s="123"/>
      <c r="K689" s="123"/>
    </row>
    <row r="690" spans="7:11" ht="15.75" customHeight="1" x14ac:dyDescent="0.2">
      <c r="G690" s="123"/>
      <c r="H690" s="123"/>
      <c r="I690" s="123"/>
      <c r="J690" s="123"/>
      <c r="K690" s="123"/>
    </row>
    <row r="691" spans="7:11" ht="15.75" customHeight="1" x14ac:dyDescent="0.2">
      <c r="G691" s="123"/>
      <c r="H691" s="123"/>
      <c r="I691" s="123"/>
      <c r="J691" s="123"/>
      <c r="K691" s="123"/>
    </row>
    <row r="692" spans="7:11" ht="15.75" customHeight="1" x14ac:dyDescent="0.2">
      <c r="G692" s="123"/>
      <c r="H692" s="123"/>
      <c r="I692" s="123"/>
      <c r="J692" s="123"/>
      <c r="K692" s="123"/>
    </row>
    <row r="693" spans="7:11" ht="15.75" customHeight="1" x14ac:dyDescent="0.2">
      <c r="G693" s="123"/>
      <c r="H693" s="123"/>
      <c r="I693" s="123"/>
      <c r="J693" s="123"/>
      <c r="K693" s="123"/>
    </row>
    <row r="694" spans="7:11" ht="15.75" customHeight="1" x14ac:dyDescent="0.2">
      <c r="G694" s="123"/>
      <c r="H694" s="123"/>
      <c r="I694" s="123"/>
      <c r="J694" s="123"/>
      <c r="K694" s="123"/>
    </row>
    <row r="695" spans="7:11" ht="15.75" customHeight="1" x14ac:dyDescent="0.2">
      <c r="G695" s="123"/>
      <c r="H695" s="123"/>
      <c r="I695" s="123"/>
      <c r="J695" s="123"/>
      <c r="K695" s="123"/>
    </row>
    <row r="696" spans="7:11" ht="15.75" customHeight="1" x14ac:dyDescent="0.2">
      <c r="G696" s="123"/>
      <c r="H696" s="123"/>
      <c r="I696" s="123"/>
      <c r="J696" s="123"/>
      <c r="K696" s="123"/>
    </row>
    <row r="697" spans="7:11" ht="15.75" customHeight="1" x14ac:dyDescent="0.2">
      <c r="G697" s="123"/>
      <c r="H697" s="123"/>
      <c r="I697" s="123"/>
      <c r="J697" s="123"/>
      <c r="K697" s="123"/>
    </row>
    <row r="698" spans="7:11" ht="15.75" customHeight="1" x14ac:dyDescent="0.2">
      <c r="G698" s="123"/>
      <c r="H698" s="123"/>
      <c r="I698" s="123"/>
      <c r="J698" s="123"/>
      <c r="K698" s="123"/>
    </row>
    <row r="699" spans="7:11" ht="15.75" customHeight="1" x14ac:dyDescent="0.2">
      <c r="G699" s="123"/>
      <c r="H699" s="123"/>
      <c r="I699" s="123"/>
      <c r="J699" s="123"/>
      <c r="K699" s="123"/>
    </row>
    <row r="700" spans="7:11" ht="15.75" customHeight="1" x14ac:dyDescent="0.2">
      <c r="G700" s="123"/>
      <c r="H700" s="123"/>
      <c r="I700" s="123"/>
      <c r="J700" s="123"/>
      <c r="K700" s="123"/>
    </row>
    <row r="701" spans="7:11" ht="15.75" customHeight="1" x14ac:dyDescent="0.2">
      <c r="G701" s="123"/>
      <c r="H701" s="123"/>
      <c r="I701" s="123"/>
      <c r="J701" s="123"/>
      <c r="K701" s="123"/>
    </row>
    <row r="702" spans="7:11" ht="15.75" customHeight="1" x14ac:dyDescent="0.2">
      <c r="G702" s="123"/>
      <c r="H702" s="123"/>
      <c r="I702" s="123"/>
      <c r="J702" s="123"/>
      <c r="K702" s="123"/>
    </row>
    <row r="703" spans="7:11" ht="15.75" customHeight="1" x14ac:dyDescent="0.2">
      <c r="G703" s="123"/>
      <c r="H703" s="123"/>
      <c r="I703" s="123"/>
      <c r="J703" s="123"/>
      <c r="K703" s="123"/>
    </row>
    <row r="704" spans="7:11" ht="15.75" customHeight="1" x14ac:dyDescent="0.2">
      <c r="G704" s="123"/>
      <c r="H704" s="123"/>
      <c r="I704" s="123"/>
      <c r="J704" s="123"/>
      <c r="K704" s="123"/>
    </row>
    <row r="705" spans="7:11" ht="15.75" customHeight="1" x14ac:dyDescent="0.2">
      <c r="G705" s="123"/>
      <c r="H705" s="123"/>
      <c r="I705" s="123"/>
      <c r="J705" s="123"/>
      <c r="K705" s="123"/>
    </row>
    <row r="706" spans="7:11" ht="15.75" customHeight="1" x14ac:dyDescent="0.2">
      <c r="G706" s="123"/>
      <c r="H706" s="123"/>
      <c r="I706" s="123"/>
      <c r="J706" s="123"/>
      <c r="K706" s="123"/>
    </row>
    <row r="707" spans="7:11" ht="15.75" customHeight="1" x14ac:dyDescent="0.2">
      <c r="G707" s="123"/>
      <c r="H707" s="123"/>
      <c r="I707" s="123"/>
      <c r="J707" s="123"/>
      <c r="K707" s="123"/>
    </row>
    <row r="708" spans="7:11" ht="15.75" customHeight="1" x14ac:dyDescent="0.2">
      <c r="G708" s="123"/>
      <c r="H708" s="123"/>
      <c r="I708" s="123"/>
      <c r="J708" s="123"/>
      <c r="K708" s="123"/>
    </row>
    <row r="709" spans="7:11" ht="15.75" customHeight="1" x14ac:dyDescent="0.2">
      <c r="G709" s="123"/>
      <c r="H709" s="123"/>
      <c r="I709" s="123"/>
      <c r="J709" s="123"/>
      <c r="K709" s="123"/>
    </row>
    <row r="710" spans="7:11" ht="15.75" customHeight="1" x14ac:dyDescent="0.2">
      <c r="G710" s="123"/>
      <c r="H710" s="123"/>
      <c r="I710" s="123"/>
      <c r="J710" s="123"/>
      <c r="K710" s="123"/>
    </row>
    <row r="711" spans="7:11" ht="15.75" customHeight="1" x14ac:dyDescent="0.2">
      <c r="G711" s="123"/>
      <c r="H711" s="123"/>
      <c r="I711" s="123"/>
      <c r="J711" s="123"/>
      <c r="K711" s="123"/>
    </row>
    <row r="712" spans="7:11" ht="15.75" customHeight="1" x14ac:dyDescent="0.2">
      <c r="G712" s="123"/>
      <c r="H712" s="123"/>
      <c r="I712" s="123"/>
      <c r="J712" s="123"/>
      <c r="K712" s="123"/>
    </row>
    <row r="713" spans="7:11" ht="15.75" customHeight="1" x14ac:dyDescent="0.2">
      <c r="G713" s="123"/>
      <c r="H713" s="123"/>
      <c r="I713" s="123"/>
      <c r="J713" s="123"/>
      <c r="K713" s="123"/>
    </row>
    <row r="714" spans="7:11" ht="15.75" customHeight="1" x14ac:dyDescent="0.2">
      <c r="G714" s="123"/>
      <c r="H714" s="123"/>
      <c r="I714" s="123"/>
      <c r="J714" s="123"/>
      <c r="K714" s="123"/>
    </row>
    <row r="715" spans="7:11" ht="15.75" customHeight="1" x14ac:dyDescent="0.2">
      <c r="G715" s="123"/>
      <c r="H715" s="123"/>
      <c r="I715" s="123"/>
      <c r="J715" s="123"/>
      <c r="K715" s="123"/>
    </row>
    <row r="716" spans="7:11" ht="15.75" customHeight="1" x14ac:dyDescent="0.2">
      <c r="G716" s="123"/>
      <c r="H716" s="123"/>
      <c r="I716" s="123"/>
      <c r="J716" s="123"/>
      <c r="K716" s="123"/>
    </row>
    <row r="717" spans="7:11" ht="15.75" customHeight="1" x14ac:dyDescent="0.2">
      <c r="G717" s="123"/>
      <c r="H717" s="123"/>
      <c r="I717" s="123"/>
      <c r="J717" s="123"/>
      <c r="K717" s="123"/>
    </row>
    <row r="718" spans="7:11" ht="15.75" customHeight="1" x14ac:dyDescent="0.2">
      <c r="G718" s="123"/>
      <c r="H718" s="123"/>
      <c r="I718" s="123"/>
      <c r="J718" s="123"/>
      <c r="K718" s="123"/>
    </row>
    <row r="719" spans="7:11" ht="15.75" customHeight="1" x14ac:dyDescent="0.2">
      <c r="G719" s="123"/>
      <c r="H719" s="123"/>
      <c r="I719" s="123"/>
      <c r="J719" s="123"/>
      <c r="K719" s="123"/>
    </row>
    <row r="720" spans="7:11" ht="15.75" customHeight="1" x14ac:dyDescent="0.2">
      <c r="G720" s="123"/>
      <c r="H720" s="123"/>
      <c r="I720" s="123"/>
      <c r="J720" s="123"/>
      <c r="K720" s="123"/>
    </row>
    <row r="721" spans="7:11" ht="15.75" customHeight="1" x14ac:dyDescent="0.2">
      <c r="G721" s="123"/>
      <c r="H721" s="123"/>
      <c r="I721" s="123"/>
      <c r="J721" s="123"/>
      <c r="K721" s="123"/>
    </row>
    <row r="722" spans="7:11" ht="15.75" customHeight="1" x14ac:dyDescent="0.2">
      <c r="G722" s="123"/>
      <c r="H722" s="123"/>
      <c r="I722" s="123"/>
      <c r="J722" s="123"/>
      <c r="K722" s="123"/>
    </row>
    <row r="723" spans="7:11" ht="15.75" customHeight="1" x14ac:dyDescent="0.2">
      <c r="G723" s="123"/>
      <c r="H723" s="123"/>
      <c r="I723" s="123"/>
      <c r="J723" s="123"/>
      <c r="K723" s="123"/>
    </row>
    <row r="724" spans="7:11" ht="15.75" customHeight="1" x14ac:dyDescent="0.2">
      <c r="G724" s="123"/>
      <c r="H724" s="123"/>
      <c r="I724" s="123"/>
      <c r="J724" s="123"/>
      <c r="K724" s="123"/>
    </row>
    <row r="725" spans="7:11" ht="15.75" customHeight="1" x14ac:dyDescent="0.2">
      <c r="G725" s="123"/>
      <c r="H725" s="123"/>
      <c r="I725" s="123"/>
      <c r="J725" s="123"/>
      <c r="K725" s="123"/>
    </row>
    <row r="726" spans="7:11" ht="15.75" customHeight="1" x14ac:dyDescent="0.2">
      <c r="G726" s="123"/>
      <c r="H726" s="123"/>
      <c r="I726" s="123"/>
      <c r="J726" s="123"/>
      <c r="K726" s="123"/>
    </row>
    <row r="727" spans="7:11" ht="15.75" customHeight="1" x14ac:dyDescent="0.2">
      <c r="G727" s="123"/>
      <c r="H727" s="123"/>
      <c r="I727" s="123"/>
      <c r="J727" s="123"/>
      <c r="K727" s="123"/>
    </row>
    <row r="728" spans="7:11" ht="15.75" customHeight="1" x14ac:dyDescent="0.2">
      <c r="G728" s="123"/>
      <c r="H728" s="123"/>
      <c r="I728" s="123"/>
      <c r="J728" s="123"/>
      <c r="K728" s="123"/>
    </row>
    <row r="729" spans="7:11" ht="15.75" customHeight="1" x14ac:dyDescent="0.2">
      <c r="G729" s="123"/>
      <c r="H729" s="123"/>
      <c r="I729" s="123"/>
      <c r="J729" s="123"/>
      <c r="K729" s="123"/>
    </row>
    <row r="730" spans="7:11" ht="15.75" customHeight="1" x14ac:dyDescent="0.2">
      <c r="G730" s="123"/>
      <c r="H730" s="123"/>
      <c r="I730" s="123"/>
      <c r="J730" s="123"/>
      <c r="K730" s="123"/>
    </row>
    <row r="731" spans="7:11" ht="15.75" customHeight="1" x14ac:dyDescent="0.2">
      <c r="G731" s="123"/>
      <c r="H731" s="123"/>
      <c r="I731" s="123"/>
      <c r="J731" s="123"/>
      <c r="K731" s="123"/>
    </row>
    <row r="732" spans="7:11" ht="15.75" customHeight="1" x14ac:dyDescent="0.2">
      <c r="G732" s="123"/>
      <c r="H732" s="123"/>
      <c r="I732" s="123"/>
      <c r="J732" s="123"/>
      <c r="K732" s="123"/>
    </row>
    <row r="733" spans="7:11" ht="15.75" customHeight="1" x14ac:dyDescent="0.2">
      <c r="G733" s="123"/>
      <c r="H733" s="123"/>
      <c r="I733" s="123"/>
      <c r="J733" s="123"/>
      <c r="K733" s="123"/>
    </row>
    <row r="734" spans="7:11" ht="15.75" customHeight="1" x14ac:dyDescent="0.2">
      <c r="G734" s="123"/>
      <c r="H734" s="123"/>
      <c r="I734" s="123"/>
      <c r="J734" s="123"/>
      <c r="K734" s="123"/>
    </row>
    <row r="735" spans="7:11" ht="15.75" customHeight="1" x14ac:dyDescent="0.2">
      <c r="G735" s="123"/>
      <c r="H735" s="123"/>
      <c r="I735" s="123"/>
      <c r="J735" s="123"/>
      <c r="K735" s="123"/>
    </row>
    <row r="736" spans="7:11" ht="15.75" customHeight="1" x14ac:dyDescent="0.2">
      <c r="G736" s="123"/>
      <c r="H736" s="123"/>
      <c r="I736" s="123"/>
      <c r="J736" s="123"/>
      <c r="K736" s="123"/>
    </row>
    <row r="737" spans="7:11" ht="15.75" customHeight="1" x14ac:dyDescent="0.2">
      <c r="G737" s="123"/>
      <c r="H737" s="123"/>
      <c r="I737" s="123"/>
      <c r="J737" s="123"/>
      <c r="K737" s="123"/>
    </row>
    <row r="738" spans="7:11" ht="15.75" customHeight="1" x14ac:dyDescent="0.2">
      <c r="G738" s="123"/>
      <c r="H738" s="123"/>
      <c r="I738" s="123"/>
      <c r="J738" s="123"/>
      <c r="K738" s="123"/>
    </row>
    <row r="739" spans="7:11" ht="15.75" customHeight="1" x14ac:dyDescent="0.2">
      <c r="G739" s="123"/>
      <c r="H739" s="123"/>
      <c r="I739" s="123"/>
      <c r="J739" s="123"/>
      <c r="K739" s="123"/>
    </row>
    <row r="740" spans="7:11" ht="15.75" customHeight="1" x14ac:dyDescent="0.2">
      <c r="G740" s="123"/>
      <c r="H740" s="123"/>
      <c r="I740" s="123"/>
      <c r="J740" s="123"/>
      <c r="K740" s="123"/>
    </row>
    <row r="741" spans="7:11" ht="15.75" customHeight="1" x14ac:dyDescent="0.2">
      <c r="G741" s="123"/>
      <c r="H741" s="123"/>
      <c r="I741" s="123"/>
      <c r="J741" s="123"/>
      <c r="K741" s="123"/>
    </row>
    <row r="742" spans="7:11" ht="15.75" customHeight="1" x14ac:dyDescent="0.2">
      <c r="G742" s="123"/>
      <c r="H742" s="123"/>
      <c r="I742" s="123"/>
      <c r="J742" s="123"/>
      <c r="K742" s="123"/>
    </row>
    <row r="743" spans="7:11" ht="15.75" customHeight="1" x14ac:dyDescent="0.2">
      <c r="G743" s="123"/>
      <c r="H743" s="123"/>
      <c r="I743" s="123"/>
      <c r="J743" s="123"/>
      <c r="K743" s="123"/>
    </row>
    <row r="744" spans="7:11" ht="15.75" customHeight="1" x14ac:dyDescent="0.2">
      <c r="G744" s="123"/>
      <c r="H744" s="123"/>
      <c r="I744" s="123"/>
      <c r="J744" s="123"/>
      <c r="K744" s="123"/>
    </row>
    <row r="745" spans="7:11" ht="15.75" customHeight="1" x14ac:dyDescent="0.2">
      <c r="G745" s="123"/>
      <c r="H745" s="123"/>
      <c r="I745" s="123"/>
      <c r="J745" s="123"/>
      <c r="K745" s="123"/>
    </row>
    <row r="746" spans="7:11" ht="15.75" customHeight="1" x14ac:dyDescent="0.2">
      <c r="G746" s="123"/>
      <c r="H746" s="123"/>
      <c r="I746" s="123"/>
      <c r="J746" s="123"/>
      <c r="K746" s="123"/>
    </row>
    <row r="747" spans="7:11" ht="15.75" customHeight="1" x14ac:dyDescent="0.2">
      <c r="G747" s="123"/>
      <c r="H747" s="123"/>
      <c r="I747" s="123"/>
      <c r="J747" s="123"/>
      <c r="K747" s="123"/>
    </row>
    <row r="748" spans="7:11" ht="15.75" customHeight="1" x14ac:dyDescent="0.2">
      <c r="G748" s="123"/>
      <c r="H748" s="123"/>
      <c r="I748" s="123"/>
      <c r="J748" s="123"/>
      <c r="K748" s="123"/>
    </row>
    <row r="749" spans="7:11" ht="15.75" customHeight="1" x14ac:dyDescent="0.2">
      <c r="G749" s="123"/>
      <c r="H749" s="123"/>
      <c r="I749" s="123"/>
      <c r="J749" s="123"/>
      <c r="K749" s="123"/>
    </row>
    <row r="750" spans="7:11" ht="15.75" customHeight="1" x14ac:dyDescent="0.2">
      <c r="G750" s="123"/>
      <c r="H750" s="123"/>
      <c r="I750" s="123"/>
      <c r="J750" s="123"/>
      <c r="K750" s="123"/>
    </row>
    <row r="751" spans="7:11" ht="15.75" customHeight="1" x14ac:dyDescent="0.2">
      <c r="G751" s="123"/>
      <c r="H751" s="123"/>
      <c r="I751" s="123"/>
      <c r="J751" s="123"/>
      <c r="K751" s="123"/>
    </row>
    <row r="752" spans="7:11" ht="15.75" customHeight="1" x14ac:dyDescent="0.2">
      <c r="G752" s="123"/>
      <c r="H752" s="123"/>
      <c r="I752" s="123"/>
      <c r="J752" s="123"/>
      <c r="K752" s="123"/>
    </row>
    <row r="753" spans="7:11" ht="15.75" customHeight="1" x14ac:dyDescent="0.2">
      <c r="G753" s="123"/>
      <c r="H753" s="123"/>
      <c r="I753" s="123"/>
      <c r="J753" s="123"/>
      <c r="K753" s="123"/>
    </row>
    <row r="754" spans="7:11" ht="15.75" customHeight="1" x14ac:dyDescent="0.2">
      <c r="G754" s="123"/>
      <c r="H754" s="123"/>
      <c r="I754" s="123"/>
      <c r="J754" s="123"/>
      <c r="K754" s="123"/>
    </row>
    <row r="755" spans="7:11" ht="15.75" customHeight="1" x14ac:dyDescent="0.2">
      <c r="G755" s="123"/>
      <c r="H755" s="123"/>
      <c r="I755" s="123"/>
      <c r="J755" s="123"/>
      <c r="K755" s="123"/>
    </row>
    <row r="756" spans="7:11" ht="15.75" customHeight="1" x14ac:dyDescent="0.2">
      <c r="G756" s="123"/>
      <c r="H756" s="123"/>
      <c r="I756" s="123"/>
      <c r="J756" s="123"/>
      <c r="K756" s="123"/>
    </row>
    <row r="757" spans="7:11" ht="15.75" customHeight="1" x14ac:dyDescent="0.2">
      <c r="G757" s="123"/>
      <c r="H757" s="123"/>
      <c r="I757" s="123"/>
      <c r="J757" s="123"/>
      <c r="K757" s="123"/>
    </row>
    <row r="758" spans="7:11" ht="15.75" customHeight="1" x14ac:dyDescent="0.2">
      <c r="G758" s="123"/>
      <c r="H758" s="123"/>
      <c r="I758" s="123"/>
      <c r="J758" s="123"/>
      <c r="K758" s="123"/>
    </row>
    <row r="759" spans="7:11" ht="15.75" customHeight="1" x14ac:dyDescent="0.2">
      <c r="G759" s="123"/>
      <c r="H759" s="123"/>
      <c r="I759" s="123"/>
      <c r="J759" s="123"/>
      <c r="K759" s="123"/>
    </row>
    <row r="760" spans="7:11" ht="15.75" customHeight="1" x14ac:dyDescent="0.2">
      <c r="G760" s="123"/>
      <c r="H760" s="123"/>
      <c r="I760" s="123"/>
      <c r="J760" s="123"/>
      <c r="K760" s="123"/>
    </row>
    <row r="761" spans="7:11" ht="15.75" customHeight="1" x14ac:dyDescent="0.2">
      <c r="G761" s="123"/>
      <c r="H761" s="123"/>
      <c r="I761" s="123"/>
      <c r="J761" s="123"/>
      <c r="K761" s="123"/>
    </row>
    <row r="762" spans="7:11" ht="15.75" customHeight="1" x14ac:dyDescent="0.2">
      <c r="G762" s="123"/>
      <c r="H762" s="123"/>
      <c r="I762" s="123"/>
      <c r="J762" s="123"/>
      <c r="K762" s="123"/>
    </row>
    <row r="763" spans="7:11" ht="15.75" customHeight="1" x14ac:dyDescent="0.2">
      <c r="G763" s="123"/>
      <c r="H763" s="123"/>
      <c r="I763" s="123"/>
      <c r="J763" s="123"/>
      <c r="K763" s="123"/>
    </row>
    <row r="764" spans="7:11" ht="15.75" customHeight="1" x14ac:dyDescent="0.2">
      <c r="G764" s="123"/>
      <c r="H764" s="123"/>
      <c r="I764" s="123"/>
      <c r="J764" s="123"/>
      <c r="K764" s="123"/>
    </row>
    <row r="765" spans="7:11" ht="15.75" customHeight="1" x14ac:dyDescent="0.2">
      <c r="G765" s="123"/>
      <c r="H765" s="123"/>
      <c r="I765" s="123"/>
      <c r="J765" s="123"/>
      <c r="K765" s="123"/>
    </row>
    <row r="766" spans="7:11" ht="15.75" customHeight="1" x14ac:dyDescent="0.2">
      <c r="G766" s="123"/>
      <c r="H766" s="123"/>
      <c r="I766" s="123"/>
      <c r="J766" s="123"/>
      <c r="K766" s="123"/>
    </row>
    <row r="767" spans="7:11" ht="15.75" customHeight="1" x14ac:dyDescent="0.2">
      <c r="G767" s="123"/>
      <c r="H767" s="123"/>
      <c r="I767" s="123"/>
      <c r="J767" s="123"/>
      <c r="K767" s="123"/>
    </row>
    <row r="768" spans="7:11" ht="15.75" customHeight="1" x14ac:dyDescent="0.2">
      <c r="G768" s="123"/>
      <c r="H768" s="123"/>
      <c r="I768" s="123"/>
      <c r="J768" s="123"/>
      <c r="K768" s="123"/>
    </row>
    <row r="769" spans="7:11" ht="15.75" customHeight="1" x14ac:dyDescent="0.2">
      <c r="G769" s="123"/>
      <c r="H769" s="123"/>
      <c r="I769" s="123"/>
      <c r="J769" s="123"/>
      <c r="K769" s="123"/>
    </row>
    <row r="770" spans="7:11" ht="15.75" customHeight="1" x14ac:dyDescent="0.2">
      <c r="G770" s="123"/>
      <c r="H770" s="123"/>
      <c r="I770" s="123"/>
      <c r="J770" s="123"/>
      <c r="K770" s="123"/>
    </row>
    <row r="771" spans="7:11" ht="15.75" customHeight="1" x14ac:dyDescent="0.2">
      <c r="G771" s="123"/>
      <c r="H771" s="123"/>
      <c r="I771" s="123"/>
      <c r="J771" s="123"/>
      <c r="K771" s="123"/>
    </row>
    <row r="772" spans="7:11" ht="15.75" customHeight="1" x14ac:dyDescent="0.2">
      <c r="G772" s="123"/>
      <c r="H772" s="123"/>
      <c r="I772" s="123"/>
      <c r="J772" s="123"/>
      <c r="K772" s="123"/>
    </row>
    <row r="773" spans="7:11" ht="15.75" customHeight="1" x14ac:dyDescent="0.2">
      <c r="G773" s="123"/>
      <c r="H773" s="123"/>
      <c r="I773" s="123"/>
      <c r="J773" s="123"/>
      <c r="K773" s="123"/>
    </row>
    <row r="774" spans="7:11" ht="15.75" customHeight="1" x14ac:dyDescent="0.2">
      <c r="G774" s="123"/>
      <c r="H774" s="123"/>
      <c r="I774" s="123"/>
      <c r="J774" s="123"/>
      <c r="K774" s="123"/>
    </row>
    <row r="775" spans="7:11" ht="15.75" customHeight="1" x14ac:dyDescent="0.2">
      <c r="G775" s="123"/>
      <c r="H775" s="123"/>
      <c r="I775" s="123"/>
      <c r="J775" s="123"/>
      <c r="K775" s="123"/>
    </row>
    <row r="776" spans="7:11" ht="15.75" customHeight="1" x14ac:dyDescent="0.2">
      <c r="G776" s="123"/>
      <c r="H776" s="123"/>
      <c r="I776" s="123"/>
      <c r="J776" s="123"/>
      <c r="K776" s="123"/>
    </row>
    <row r="777" spans="7:11" ht="15.75" customHeight="1" x14ac:dyDescent="0.2">
      <c r="G777" s="123"/>
      <c r="H777" s="123"/>
      <c r="I777" s="123"/>
      <c r="J777" s="123"/>
      <c r="K777" s="123"/>
    </row>
    <row r="778" spans="7:11" ht="15.75" customHeight="1" x14ac:dyDescent="0.2">
      <c r="G778" s="123"/>
      <c r="H778" s="123"/>
      <c r="I778" s="123"/>
      <c r="J778" s="123"/>
      <c r="K778" s="123"/>
    </row>
    <row r="779" spans="7:11" ht="15.75" customHeight="1" x14ac:dyDescent="0.2">
      <c r="G779" s="123"/>
      <c r="H779" s="123"/>
      <c r="I779" s="123"/>
      <c r="J779" s="123"/>
      <c r="K779" s="123"/>
    </row>
    <row r="780" spans="7:11" ht="15.75" customHeight="1" x14ac:dyDescent="0.2">
      <c r="G780" s="123"/>
      <c r="H780" s="123"/>
      <c r="I780" s="123"/>
      <c r="J780" s="123"/>
      <c r="K780" s="123"/>
    </row>
    <row r="781" spans="7:11" ht="15.75" customHeight="1" x14ac:dyDescent="0.2">
      <c r="G781" s="123"/>
      <c r="H781" s="123"/>
      <c r="I781" s="123"/>
      <c r="J781" s="123"/>
      <c r="K781" s="123"/>
    </row>
    <row r="782" spans="7:11" ht="15.75" customHeight="1" x14ac:dyDescent="0.2">
      <c r="G782" s="123"/>
      <c r="H782" s="123"/>
      <c r="I782" s="123"/>
      <c r="J782" s="123"/>
      <c r="K782" s="123"/>
    </row>
    <row r="783" spans="7:11" ht="15.75" customHeight="1" x14ac:dyDescent="0.2">
      <c r="G783" s="123"/>
      <c r="H783" s="123"/>
      <c r="I783" s="123"/>
      <c r="J783" s="123"/>
      <c r="K783" s="123"/>
    </row>
    <row r="784" spans="7:11" ht="15.75" customHeight="1" x14ac:dyDescent="0.2">
      <c r="G784" s="123"/>
      <c r="H784" s="123"/>
      <c r="I784" s="123"/>
      <c r="J784" s="123"/>
      <c r="K784" s="123"/>
    </row>
    <row r="785" spans="7:11" ht="15.75" customHeight="1" x14ac:dyDescent="0.2">
      <c r="G785" s="123"/>
      <c r="H785" s="123"/>
      <c r="I785" s="123"/>
      <c r="J785" s="123"/>
      <c r="K785" s="123"/>
    </row>
    <row r="786" spans="7:11" ht="15.75" customHeight="1" x14ac:dyDescent="0.2">
      <c r="G786" s="123"/>
      <c r="H786" s="123"/>
      <c r="I786" s="123"/>
      <c r="J786" s="123"/>
      <c r="K786" s="123"/>
    </row>
    <row r="787" spans="7:11" ht="15.75" customHeight="1" x14ac:dyDescent="0.2">
      <c r="G787" s="123"/>
      <c r="H787" s="123"/>
      <c r="I787" s="123"/>
      <c r="J787" s="123"/>
      <c r="K787" s="123"/>
    </row>
    <row r="788" spans="7:11" ht="15.75" customHeight="1" x14ac:dyDescent="0.2">
      <c r="G788" s="123"/>
      <c r="H788" s="123"/>
      <c r="I788" s="123"/>
      <c r="J788" s="123"/>
      <c r="K788" s="123"/>
    </row>
    <row r="789" spans="7:11" ht="15.75" customHeight="1" x14ac:dyDescent="0.2">
      <c r="G789" s="123"/>
      <c r="H789" s="123"/>
      <c r="I789" s="123"/>
      <c r="J789" s="123"/>
      <c r="K789" s="123"/>
    </row>
    <row r="790" spans="7:11" ht="15.75" customHeight="1" x14ac:dyDescent="0.2">
      <c r="G790" s="123"/>
      <c r="H790" s="123"/>
      <c r="I790" s="123"/>
      <c r="J790" s="123"/>
      <c r="K790" s="123"/>
    </row>
    <row r="791" spans="7:11" ht="15.75" customHeight="1" x14ac:dyDescent="0.2">
      <c r="G791" s="123"/>
      <c r="H791" s="123"/>
      <c r="I791" s="123"/>
      <c r="J791" s="123"/>
      <c r="K791" s="123"/>
    </row>
    <row r="792" spans="7:11" ht="15.75" customHeight="1" x14ac:dyDescent="0.2">
      <c r="G792" s="123"/>
      <c r="H792" s="123"/>
      <c r="I792" s="123"/>
      <c r="J792" s="123"/>
      <c r="K792" s="123"/>
    </row>
    <row r="793" spans="7:11" ht="15.75" customHeight="1" x14ac:dyDescent="0.2">
      <c r="G793" s="123"/>
      <c r="H793" s="123"/>
      <c r="I793" s="123"/>
      <c r="J793" s="123"/>
      <c r="K793" s="123"/>
    </row>
    <row r="794" spans="7:11" ht="15.75" customHeight="1" x14ac:dyDescent="0.2">
      <c r="G794" s="123"/>
      <c r="H794" s="123"/>
      <c r="I794" s="123"/>
      <c r="J794" s="123"/>
      <c r="K794" s="123"/>
    </row>
    <row r="795" spans="7:11" ht="15.75" customHeight="1" x14ac:dyDescent="0.2">
      <c r="G795" s="123"/>
      <c r="H795" s="123"/>
      <c r="I795" s="123"/>
      <c r="J795" s="123"/>
      <c r="K795" s="123"/>
    </row>
    <row r="796" spans="7:11" ht="15.75" customHeight="1" x14ac:dyDescent="0.2">
      <c r="G796" s="123"/>
      <c r="H796" s="123"/>
      <c r="I796" s="123"/>
      <c r="J796" s="123"/>
      <c r="K796" s="123"/>
    </row>
    <row r="797" spans="7:11" ht="15.75" customHeight="1" x14ac:dyDescent="0.2">
      <c r="G797" s="123"/>
      <c r="H797" s="123"/>
      <c r="I797" s="123"/>
      <c r="J797" s="123"/>
      <c r="K797" s="123"/>
    </row>
    <row r="798" spans="7:11" ht="15.75" customHeight="1" x14ac:dyDescent="0.2">
      <c r="G798" s="123"/>
      <c r="H798" s="123"/>
      <c r="I798" s="123"/>
      <c r="J798" s="123"/>
      <c r="K798" s="123"/>
    </row>
    <row r="799" spans="7:11" ht="15.75" customHeight="1" x14ac:dyDescent="0.2">
      <c r="G799" s="123"/>
      <c r="H799" s="123"/>
      <c r="I799" s="123"/>
      <c r="J799" s="123"/>
      <c r="K799" s="123"/>
    </row>
    <row r="800" spans="7:11" ht="15.75" customHeight="1" x14ac:dyDescent="0.2">
      <c r="G800" s="123"/>
      <c r="H800" s="123"/>
      <c r="I800" s="123"/>
      <c r="J800" s="123"/>
      <c r="K800" s="123"/>
    </row>
    <row r="801" spans="7:11" ht="15.75" customHeight="1" x14ac:dyDescent="0.2">
      <c r="G801" s="123"/>
      <c r="H801" s="123"/>
      <c r="I801" s="123"/>
      <c r="J801" s="123"/>
      <c r="K801" s="123"/>
    </row>
    <row r="802" spans="7:11" ht="15.75" customHeight="1" x14ac:dyDescent="0.2">
      <c r="G802" s="123"/>
      <c r="H802" s="123"/>
      <c r="I802" s="123"/>
      <c r="J802" s="123"/>
      <c r="K802" s="123"/>
    </row>
    <row r="803" spans="7:11" ht="15.75" customHeight="1" x14ac:dyDescent="0.2">
      <c r="G803" s="123"/>
      <c r="H803" s="123"/>
      <c r="I803" s="123"/>
      <c r="J803" s="123"/>
      <c r="K803" s="123"/>
    </row>
    <row r="804" spans="7:11" ht="15.75" customHeight="1" x14ac:dyDescent="0.2">
      <c r="G804" s="123"/>
      <c r="H804" s="123"/>
      <c r="I804" s="123"/>
      <c r="J804" s="123"/>
      <c r="K804" s="123"/>
    </row>
    <row r="805" spans="7:11" ht="15.75" customHeight="1" x14ac:dyDescent="0.2">
      <c r="G805" s="123"/>
      <c r="H805" s="123"/>
      <c r="I805" s="123"/>
      <c r="J805" s="123"/>
      <c r="K805" s="123"/>
    </row>
    <row r="806" spans="7:11" ht="15.75" customHeight="1" x14ac:dyDescent="0.2">
      <c r="G806" s="123"/>
      <c r="H806" s="123"/>
      <c r="I806" s="123"/>
      <c r="J806" s="123"/>
      <c r="K806" s="123"/>
    </row>
    <row r="807" spans="7:11" ht="15.75" customHeight="1" x14ac:dyDescent="0.2">
      <c r="G807" s="123"/>
      <c r="H807" s="123"/>
      <c r="I807" s="123"/>
      <c r="J807" s="123"/>
      <c r="K807" s="123"/>
    </row>
    <row r="808" spans="7:11" ht="15.75" customHeight="1" x14ac:dyDescent="0.2">
      <c r="G808" s="123"/>
      <c r="H808" s="123"/>
      <c r="I808" s="123"/>
      <c r="J808" s="123"/>
      <c r="K808" s="123"/>
    </row>
    <row r="809" spans="7:11" ht="15.75" customHeight="1" x14ac:dyDescent="0.2">
      <c r="G809" s="123"/>
      <c r="H809" s="123"/>
      <c r="I809" s="123"/>
      <c r="J809" s="123"/>
      <c r="K809" s="123"/>
    </row>
    <row r="810" spans="7:11" ht="15.75" customHeight="1" x14ac:dyDescent="0.2">
      <c r="G810" s="123"/>
      <c r="H810" s="123"/>
      <c r="I810" s="123"/>
      <c r="J810" s="123"/>
      <c r="K810" s="123"/>
    </row>
    <row r="811" spans="7:11" ht="15.75" customHeight="1" x14ac:dyDescent="0.2">
      <c r="G811" s="123"/>
      <c r="H811" s="123"/>
      <c r="I811" s="123"/>
      <c r="J811" s="123"/>
      <c r="K811" s="123"/>
    </row>
    <row r="812" spans="7:11" ht="15.75" customHeight="1" x14ac:dyDescent="0.2">
      <c r="G812" s="123"/>
      <c r="H812" s="123"/>
      <c r="I812" s="123"/>
      <c r="J812" s="123"/>
      <c r="K812" s="123"/>
    </row>
    <row r="813" spans="7:11" ht="15.75" customHeight="1" x14ac:dyDescent="0.2">
      <c r="G813" s="123"/>
      <c r="H813" s="123"/>
      <c r="I813" s="123"/>
      <c r="J813" s="123"/>
      <c r="K813" s="123"/>
    </row>
    <row r="814" spans="7:11" ht="15.75" customHeight="1" x14ac:dyDescent="0.2">
      <c r="G814" s="123"/>
      <c r="H814" s="123"/>
      <c r="I814" s="123"/>
      <c r="J814" s="123"/>
      <c r="K814" s="123"/>
    </row>
    <row r="815" spans="7:11" ht="15.75" customHeight="1" x14ac:dyDescent="0.2">
      <c r="G815" s="123"/>
      <c r="H815" s="123"/>
      <c r="I815" s="123"/>
      <c r="J815" s="123"/>
      <c r="K815" s="123"/>
    </row>
    <row r="816" spans="7:11" ht="15.75" customHeight="1" x14ac:dyDescent="0.2">
      <c r="G816" s="123"/>
      <c r="H816" s="123"/>
      <c r="I816" s="123"/>
      <c r="J816" s="123"/>
      <c r="K816" s="123"/>
    </row>
    <row r="817" spans="7:11" ht="15.75" customHeight="1" x14ac:dyDescent="0.2">
      <c r="G817" s="123"/>
      <c r="H817" s="123"/>
      <c r="I817" s="123"/>
      <c r="J817" s="123"/>
      <c r="K817" s="123"/>
    </row>
    <row r="818" spans="7:11" ht="15.75" customHeight="1" x14ac:dyDescent="0.2">
      <c r="G818" s="123"/>
      <c r="H818" s="123"/>
      <c r="I818" s="123"/>
      <c r="J818" s="123"/>
      <c r="K818" s="123"/>
    </row>
    <row r="819" spans="7:11" ht="15.75" customHeight="1" x14ac:dyDescent="0.2">
      <c r="G819" s="123"/>
      <c r="H819" s="123"/>
      <c r="I819" s="123"/>
      <c r="J819" s="123"/>
      <c r="K819" s="123"/>
    </row>
    <row r="820" spans="7:11" ht="15.75" customHeight="1" x14ac:dyDescent="0.2">
      <c r="G820" s="123"/>
      <c r="H820" s="123"/>
      <c r="I820" s="123"/>
      <c r="J820" s="123"/>
      <c r="K820" s="123"/>
    </row>
    <row r="821" spans="7:11" ht="15.75" customHeight="1" x14ac:dyDescent="0.2">
      <c r="G821" s="123"/>
      <c r="H821" s="123"/>
      <c r="I821" s="123"/>
      <c r="J821" s="123"/>
      <c r="K821" s="123"/>
    </row>
    <row r="822" spans="7:11" ht="15.75" customHeight="1" x14ac:dyDescent="0.2">
      <c r="G822" s="123"/>
      <c r="H822" s="123"/>
      <c r="I822" s="123"/>
      <c r="J822" s="123"/>
      <c r="K822" s="123"/>
    </row>
    <row r="823" spans="7:11" ht="15.75" customHeight="1" x14ac:dyDescent="0.2">
      <c r="G823" s="123"/>
      <c r="H823" s="123"/>
      <c r="I823" s="123"/>
      <c r="J823" s="123"/>
      <c r="K823" s="123"/>
    </row>
    <row r="824" spans="7:11" ht="15.75" customHeight="1" x14ac:dyDescent="0.2">
      <c r="G824" s="123"/>
      <c r="H824" s="123"/>
      <c r="I824" s="123"/>
      <c r="J824" s="123"/>
      <c r="K824" s="123"/>
    </row>
    <row r="825" spans="7:11" ht="15.75" customHeight="1" x14ac:dyDescent="0.2">
      <c r="G825" s="123"/>
      <c r="H825" s="123"/>
      <c r="I825" s="123"/>
      <c r="J825" s="123"/>
      <c r="K825" s="123"/>
    </row>
    <row r="826" spans="7:11" ht="15.75" customHeight="1" x14ac:dyDescent="0.2">
      <c r="G826" s="123"/>
      <c r="H826" s="123"/>
      <c r="I826" s="123"/>
      <c r="J826" s="123"/>
      <c r="K826" s="123"/>
    </row>
    <row r="827" spans="7:11" ht="15.75" customHeight="1" x14ac:dyDescent="0.2">
      <c r="G827" s="123"/>
      <c r="H827" s="123"/>
      <c r="I827" s="123"/>
      <c r="J827" s="123"/>
      <c r="K827" s="123"/>
    </row>
    <row r="828" spans="7:11" ht="15.75" customHeight="1" x14ac:dyDescent="0.2">
      <c r="G828" s="123"/>
      <c r="H828" s="123"/>
      <c r="I828" s="123"/>
      <c r="J828" s="123"/>
      <c r="K828" s="123"/>
    </row>
    <row r="829" spans="7:11" ht="15.75" customHeight="1" x14ac:dyDescent="0.2">
      <c r="G829" s="123"/>
      <c r="H829" s="123"/>
      <c r="I829" s="123"/>
      <c r="J829" s="123"/>
      <c r="K829" s="123"/>
    </row>
    <row r="830" spans="7:11" ht="15.75" customHeight="1" x14ac:dyDescent="0.2">
      <c r="G830" s="123"/>
      <c r="H830" s="123"/>
      <c r="I830" s="123"/>
      <c r="J830" s="123"/>
      <c r="K830" s="123"/>
    </row>
    <row r="831" spans="7:11" ht="15.75" customHeight="1" x14ac:dyDescent="0.2">
      <c r="G831" s="123"/>
      <c r="H831" s="123"/>
      <c r="I831" s="123"/>
      <c r="J831" s="123"/>
      <c r="K831" s="123"/>
    </row>
    <row r="832" spans="7:11" ht="15.75" customHeight="1" x14ac:dyDescent="0.2">
      <c r="G832" s="123"/>
      <c r="H832" s="123"/>
      <c r="I832" s="123"/>
      <c r="J832" s="123"/>
      <c r="K832" s="123"/>
    </row>
    <row r="833" spans="7:11" ht="15.75" customHeight="1" x14ac:dyDescent="0.2">
      <c r="G833" s="123"/>
      <c r="H833" s="123"/>
      <c r="I833" s="123"/>
      <c r="J833" s="123"/>
      <c r="K833" s="123"/>
    </row>
    <row r="834" spans="7:11" ht="15.75" customHeight="1" x14ac:dyDescent="0.2">
      <c r="G834" s="123"/>
      <c r="H834" s="123"/>
      <c r="I834" s="123"/>
      <c r="J834" s="123"/>
      <c r="K834" s="123"/>
    </row>
    <row r="835" spans="7:11" ht="15.75" customHeight="1" x14ac:dyDescent="0.2">
      <c r="G835" s="123"/>
      <c r="H835" s="123"/>
      <c r="I835" s="123"/>
      <c r="J835" s="123"/>
      <c r="K835" s="123"/>
    </row>
    <row r="836" spans="7:11" ht="15.75" customHeight="1" x14ac:dyDescent="0.2">
      <c r="G836" s="123"/>
      <c r="H836" s="123"/>
      <c r="I836" s="123"/>
      <c r="J836" s="123"/>
      <c r="K836" s="123"/>
    </row>
    <row r="837" spans="7:11" ht="15.75" customHeight="1" x14ac:dyDescent="0.2">
      <c r="G837" s="123"/>
      <c r="H837" s="123"/>
      <c r="I837" s="123"/>
      <c r="J837" s="123"/>
      <c r="K837" s="123"/>
    </row>
    <row r="838" spans="7:11" ht="15.75" customHeight="1" x14ac:dyDescent="0.2">
      <c r="G838" s="123"/>
      <c r="H838" s="123"/>
      <c r="I838" s="123"/>
      <c r="J838" s="123"/>
      <c r="K838" s="123"/>
    </row>
    <row r="839" spans="7:11" ht="15.75" customHeight="1" x14ac:dyDescent="0.2">
      <c r="G839" s="123"/>
      <c r="H839" s="123"/>
      <c r="I839" s="123"/>
      <c r="J839" s="123"/>
      <c r="K839" s="123"/>
    </row>
    <row r="840" spans="7:11" ht="15.75" customHeight="1" x14ac:dyDescent="0.2">
      <c r="G840" s="123"/>
      <c r="H840" s="123"/>
      <c r="I840" s="123"/>
      <c r="J840" s="123"/>
      <c r="K840" s="123"/>
    </row>
    <row r="841" spans="7:11" ht="15.75" customHeight="1" x14ac:dyDescent="0.2">
      <c r="G841" s="123"/>
      <c r="H841" s="123"/>
      <c r="I841" s="123"/>
      <c r="J841" s="123"/>
      <c r="K841" s="123"/>
    </row>
    <row r="842" spans="7:11" ht="15.75" customHeight="1" x14ac:dyDescent="0.2">
      <c r="G842" s="123"/>
      <c r="H842" s="123"/>
      <c r="I842" s="123"/>
      <c r="J842" s="123"/>
      <c r="K842" s="123"/>
    </row>
    <row r="843" spans="7:11" ht="15.75" customHeight="1" x14ac:dyDescent="0.2">
      <c r="G843" s="123"/>
      <c r="H843" s="123"/>
      <c r="I843" s="123"/>
      <c r="J843" s="123"/>
      <c r="K843" s="123"/>
    </row>
    <row r="844" spans="7:11" ht="15.75" customHeight="1" x14ac:dyDescent="0.2">
      <c r="G844" s="123"/>
      <c r="H844" s="123"/>
      <c r="I844" s="123"/>
      <c r="J844" s="123"/>
      <c r="K844" s="123"/>
    </row>
    <row r="845" spans="7:11" ht="15.75" customHeight="1" x14ac:dyDescent="0.2">
      <c r="G845" s="123"/>
      <c r="H845" s="123"/>
      <c r="I845" s="123"/>
      <c r="J845" s="123"/>
      <c r="K845" s="123"/>
    </row>
    <row r="846" spans="7:11" ht="15.75" customHeight="1" x14ac:dyDescent="0.2">
      <c r="G846" s="123"/>
      <c r="H846" s="123"/>
      <c r="I846" s="123"/>
      <c r="J846" s="123"/>
      <c r="K846" s="123"/>
    </row>
    <row r="847" spans="7:11" ht="15.75" customHeight="1" x14ac:dyDescent="0.2">
      <c r="G847" s="123"/>
      <c r="H847" s="123"/>
      <c r="I847" s="123"/>
      <c r="J847" s="123"/>
      <c r="K847" s="123"/>
    </row>
    <row r="848" spans="7:11" ht="15.75" customHeight="1" x14ac:dyDescent="0.2">
      <c r="G848" s="123"/>
      <c r="H848" s="123"/>
      <c r="I848" s="123"/>
      <c r="J848" s="123"/>
      <c r="K848" s="123"/>
    </row>
    <row r="849" spans="7:11" ht="15.75" customHeight="1" x14ac:dyDescent="0.2">
      <c r="G849" s="123"/>
      <c r="H849" s="123"/>
      <c r="I849" s="123"/>
      <c r="J849" s="123"/>
      <c r="K849" s="123"/>
    </row>
    <row r="850" spans="7:11" ht="15.75" customHeight="1" x14ac:dyDescent="0.2">
      <c r="G850" s="123"/>
      <c r="H850" s="123"/>
      <c r="I850" s="123"/>
      <c r="J850" s="123"/>
      <c r="K850" s="123"/>
    </row>
    <row r="851" spans="7:11" ht="15.75" customHeight="1" x14ac:dyDescent="0.2">
      <c r="G851" s="123"/>
      <c r="H851" s="123"/>
      <c r="I851" s="123"/>
      <c r="J851" s="123"/>
      <c r="K851" s="123"/>
    </row>
    <row r="852" spans="7:11" ht="15.75" customHeight="1" x14ac:dyDescent="0.2">
      <c r="G852" s="123"/>
      <c r="H852" s="123"/>
      <c r="I852" s="123"/>
      <c r="J852" s="123"/>
      <c r="K852" s="123"/>
    </row>
    <row r="853" spans="7:11" ht="15.75" customHeight="1" x14ac:dyDescent="0.2">
      <c r="G853" s="123"/>
      <c r="H853" s="123"/>
      <c r="I853" s="123"/>
      <c r="J853" s="123"/>
      <c r="K853" s="123"/>
    </row>
    <row r="854" spans="7:11" ht="15.75" customHeight="1" x14ac:dyDescent="0.2">
      <c r="G854" s="123"/>
      <c r="H854" s="123"/>
      <c r="I854" s="123"/>
      <c r="J854" s="123"/>
      <c r="K854" s="123"/>
    </row>
    <row r="855" spans="7:11" ht="15.75" customHeight="1" x14ac:dyDescent="0.2">
      <c r="G855" s="123"/>
      <c r="H855" s="123"/>
      <c r="I855" s="123"/>
      <c r="J855" s="123"/>
      <c r="K855" s="123"/>
    </row>
    <row r="856" spans="7:11" ht="15.75" customHeight="1" x14ac:dyDescent="0.2">
      <c r="G856" s="123"/>
      <c r="H856" s="123"/>
      <c r="I856" s="123"/>
      <c r="J856" s="123"/>
      <c r="K856" s="123"/>
    </row>
    <row r="857" spans="7:11" ht="15.75" customHeight="1" x14ac:dyDescent="0.2">
      <c r="G857" s="123"/>
      <c r="H857" s="123"/>
      <c r="I857" s="123"/>
      <c r="J857" s="123"/>
      <c r="K857" s="123"/>
    </row>
    <row r="858" spans="7:11" ht="15.75" customHeight="1" x14ac:dyDescent="0.2">
      <c r="G858" s="123"/>
      <c r="H858" s="123"/>
      <c r="I858" s="123"/>
      <c r="J858" s="123"/>
      <c r="K858" s="123"/>
    </row>
    <row r="859" spans="7:11" ht="15.75" customHeight="1" x14ac:dyDescent="0.2">
      <c r="G859" s="123"/>
      <c r="H859" s="123"/>
      <c r="I859" s="123"/>
      <c r="J859" s="123"/>
      <c r="K859" s="123"/>
    </row>
    <row r="860" spans="7:11" ht="15.75" customHeight="1" x14ac:dyDescent="0.2">
      <c r="G860" s="123"/>
      <c r="H860" s="123"/>
      <c r="I860" s="123"/>
      <c r="J860" s="123"/>
      <c r="K860" s="123"/>
    </row>
    <row r="861" spans="7:11" ht="15.75" customHeight="1" x14ac:dyDescent="0.2">
      <c r="G861" s="123"/>
      <c r="H861" s="123"/>
      <c r="I861" s="123"/>
      <c r="J861" s="123"/>
      <c r="K861" s="123"/>
    </row>
    <row r="862" spans="7:11" ht="15.75" customHeight="1" x14ac:dyDescent="0.2">
      <c r="G862" s="123"/>
      <c r="H862" s="123"/>
      <c r="I862" s="123"/>
      <c r="J862" s="123"/>
      <c r="K862" s="123"/>
    </row>
    <row r="863" spans="7:11" ht="15.75" customHeight="1" x14ac:dyDescent="0.2">
      <c r="G863" s="123"/>
      <c r="H863" s="123"/>
      <c r="I863" s="123"/>
      <c r="J863" s="123"/>
      <c r="K863" s="123"/>
    </row>
    <row r="864" spans="7:11" ht="15.75" customHeight="1" x14ac:dyDescent="0.2">
      <c r="G864" s="123"/>
      <c r="H864" s="123"/>
      <c r="I864" s="123"/>
      <c r="J864" s="123"/>
      <c r="K864" s="123"/>
    </row>
    <row r="865" spans="7:11" ht="15.75" customHeight="1" x14ac:dyDescent="0.2">
      <c r="G865" s="123"/>
      <c r="H865" s="123"/>
      <c r="I865" s="123"/>
      <c r="J865" s="123"/>
      <c r="K865" s="123"/>
    </row>
    <row r="866" spans="7:11" ht="15.75" customHeight="1" x14ac:dyDescent="0.2">
      <c r="G866" s="123"/>
      <c r="H866" s="123"/>
      <c r="I866" s="123"/>
      <c r="J866" s="123"/>
      <c r="K866" s="123"/>
    </row>
    <row r="867" spans="7:11" ht="15.75" customHeight="1" x14ac:dyDescent="0.2">
      <c r="G867" s="123"/>
      <c r="H867" s="123"/>
      <c r="I867" s="123"/>
      <c r="J867" s="123"/>
      <c r="K867" s="123"/>
    </row>
    <row r="868" spans="7:11" ht="15.75" customHeight="1" x14ac:dyDescent="0.2">
      <c r="G868" s="123"/>
      <c r="H868" s="123"/>
      <c r="I868" s="123"/>
      <c r="J868" s="123"/>
      <c r="K868" s="123"/>
    </row>
    <row r="869" spans="7:11" ht="15.75" customHeight="1" x14ac:dyDescent="0.2">
      <c r="G869" s="123"/>
      <c r="H869" s="123"/>
      <c r="I869" s="123"/>
      <c r="J869" s="123"/>
      <c r="K869" s="123"/>
    </row>
    <row r="870" spans="7:11" ht="15.75" customHeight="1" x14ac:dyDescent="0.2">
      <c r="G870" s="123"/>
      <c r="H870" s="123"/>
      <c r="I870" s="123"/>
      <c r="J870" s="123"/>
      <c r="K870" s="123"/>
    </row>
    <row r="871" spans="7:11" ht="15.75" customHeight="1" x14ac:dyDescent="0.2">
      <c r="G871" s="123"/>
      <c r="H871" s="123"/>
      <c r="I871" s="123"/>
      <c r="J871" s="123"/>
      <c r="K871" s="123"/>
    </row>
    <row r="872" spans="7:11" ht="15.75" customHeight="1" x14ac:dyDescent="0.2">
      <c r="G872" s="123"/>
      <c r="H872" s="123"/>
      <c r="I872" s="123"/>
      <c r="J872" s="123"/>
      <c r="K872" s="123"/>
    </row>
    <row r="873" spans="7:11" ht="15.75" customHeight="1" x14ac:dyDescent="0.2">
      <c r="G873" s="123"/>
      <c r="H873" s="123"/>
      <c r="I873" s="123"/>
      <c r="J873" s="123"/>
      <c r="K873" s="123"/>
    </row>
    <row r="874" spans="7:11" ht="15.75" customHeight="1" x14ac:dyDescent="0.2">
      <c r="G874" s="123"/>
      <c r="H874" s="123"/>
      <c r="I874" s="123"/>
      <c r="J874" s="123"/>
      <c r="K874" s="123"/>
    </row>
    <row r="875" spans="7:11" ht="15.75" customHeight="1" x14ac:dyDescent="0.2">
      <c r="G875" s="123"/>
      <c r="H875" s="123"/>
      <c r="I875" s="123"/>
      <c r="J875" s="123"/>
      <c r="K875" s="123"/>
    </row>
    <row r="876" spans="7:11" ht="15.75" customHeight="1" x14ac:dyDescent="0.2">
      <c r="G876" s="123"/>
      <c r="H876" s="123"/>
      <c r="I876" s="123"/>
      <c r="J876" s="123"/>
      <c r="K876" s="123"/>
    </row>
    <row r="877" spans="7:11" ht="15.75" customHeight="1" x14ac:dyDescent="0.2">
      <c r="G877" s="123"/>
      <c r="H877" s="123"/>
      <c r="I877" s="123"/>
      <c r="J877" s="123"/>
      <c r="K877" s="123"/>
    </row>
    <row r="878" spans="7:11" ht="15.75" customHeight="1" x14ac:dyDescent="0.2">
      <c r="G878" s="123"/>
      <c r="H878" s="123"/>
      <c r="I878" s="123"/>
      <c r="J878" s="123"/>
      <c r="K878" s="123"/>
    </row>
    <row r="879" spans="7:11" ht="15.75" customHeight="1" x14ac:dyDescent="0.2">
      <c r="G879" s="123"/>
      <c r="H879" s="123"/>
      <c r="I879" s="123"/>
      <c r="J879" s="123"/>
      <c r="K879" s="123"/>
    </row>
    <row r="880" spans="7:11" ht="15.75" customHeight="1" x14ac:dyDescent="0.2">
      <c r="G880" s="123"/>
      <c r="H880" s="123"/>
      <c r="I880" s="123"/>
      <c r="J880" s="123"/>
      <c r="K880" s="123"/>
    </row>
    <row r="881" spans="7:11" ht="15.75" customHeight="1" x14ac:dyDescent="0.2">
      <c r="G881" s="123"/>
      <c r="H881" s="123"/>
      <c r="I881" s="123"/>
      <c r="J881" s="123"/>
      <c r="K881" s="123"/>
    </row>
    <row r="882" spans="7:11" ht="15.75" customHeight="1" x14ac:dyDescent="0.2">
      <c r="G882" s="123"/>
      <c r="H882" s="123"/>
      <c r="I882" s="123"/>
      <c r="J882" s="123"/>
      <c r="K882" s="123"/>
    </row>
    <row r="883" spans="7:11" ht="15.75" customHeight="1" x14ac:dyDescent="0.2">
      <c r="G883" s="123"/>
      <c r="H883" s="123"/>
      <c r="I883" s="123"/>
      <c r="J883" s="123"/>
      <c r="K883" s="123"/>
    </row>
    <row r="884" spans="7:11" ht="15.75" customHeight="1" x14ac:dyDescent="0.2">
      <c r="G884" s="123"/>
      <c r="H884" s="123"/>
      <c r="I884" s="123"/>
      <c r="J884" s="123"/>
      <c r="K884" s="123"/>
    </row>
    <row r="885" spans="7:11" ht="15.75" customHeight="1" x14ac:dyDescent="0.2">
      <c r="G885" s="123"/>
      <c r="H885" s="123"/>
      <c r="I885" s="123"/>
      <c r="J885" s="123"/>
      <c r="K885" s="123"/>
    </row>
    <row r="886" spans="7:11" ht="15.75" customHeight="1" x14ac:dyDescent="0.2">
      <c r="G886" s="123"/>
      <c r="H886" s="123"/>
      <c r="I886" s="123"/>
      <c r="J886" s="123"/>
      <c r="K886" s="123"/>
    </row>
    <row r="887" spans="7:11" ht="15.75" customHeight="1" x14ac:dyDescent="0.2">
      <c r="G887" s="123"/>
      <c r="H887" s="123"/>
      <c r="I887" s="123"/>
      <c r="J887" s="123"/>
      <c r="K887" s="123"/>
    </row>
    <row r="888" spans="7:11" ht="15.75" customHeight="1" x14ac:dyDescent="0.2">
      <c r="G888" s="123"/>
      <c r="H888" s="123"/>
      <c r="I888" s="123"/>
      <c r="J888" s="123"/>
      <c r="K888" s="123"/>
    </row>
    <row r="889" spans="7:11" ht="15.75" customHeight="1" x14ac:dyDescent="0.2">
      <c r="G889" s="123"/>
      <c r="H889" s="123"/>
      <c r="I889" s="123"/>
      <c r="J889" s="123"/>
      <c r="K889" s="123"/>
    </row>
    <row r="890" spans="7:11" ht="15.75" customHeight="1" x14ac:dyDescent="0.2">
      <c r="G890" s="123"/>
      <c r="H890" s="123"/>
      <c r="I890" s="123"/>
      <c r="J890" s="123"/>
      <c r="K890" s="123"/>
    </row>
    <row r="891" spans="7:11" ht="15.75" customHeight="1" x14ac:dyDescent="0.2">
      <c r="G891" s="123"/>
      <c r="H891" s="123"/>
      <c r="I891" s="123"/>
      <c r="J891" s="123"/>
      <c r="K891" s="123"/>
    </row>
    <row r="892" spans="7:11" ht="15.75" customHeight="1" x14ac:dyDescent="0.2">
      <c r="G892" s="123"/>
      <c r="H892" s="123"/>
      <c r="I892" s="123"/>
      <c r="J892" s="123"/>
      <c r="K892" s="123"/>
    </row>
    <row r="893" spans="7:11" ht="15.75" customHeight="1" x14ac:dyDescent="0.2">
      <c r="G893" s="123"/>
      <c r="H893" s="123"/>
      <c r="I893" s="123"/>
      <c r="J893" s="123"/>
      <c r="K893" s="123"/>
    </row>
    <row r="894" spans="7:11" ht="15.75" customHeight="1" x14ac:dyDescent="0.2">
      <c r="G894" s="123"/>
      <c r="H894" s="123"/>
      <c r="I894" s="123"/>
      <c r="J894" s="123"/>
      <c r="K894" s="123"/>
    </row>
    <row r="895" spans="7:11" ht="15.75" customHeight="1" x14ac:dyDescent="0.2">
      <c r="G895" s="123"/>
      <c r="H895" s="123"/>
      <c r="I895" s="123"/>
      <c r="J895" s="123"/>
      <c r="K895" s="123"/>
    </row>
    <row r="896" spans="7:11" ht="15.75" customHeight="1" x14ac:dyDescent="0.2">
      <c r="G896" s="123"/>
      <c r="H896" s="123"/>
      <c r="I896" s="123"/>
      <c r="J896" s="123"/>
      <c r="K896" s="123"/>
    </row>
    <row r="897" spans="7:11" ht="15.75" customHeight="1" x14ac:dyDescent="0.2">
      <c r="G897" s="123"/>
      <c r="H897" s="123"/>
      <c r="I897" s="123"/>
      <c r="J897" s="123"/>
      <c r="K897" s="123"/>
    </row>
    <row r="898" spans="7:11" ht="15.75" customHeight="1" x14ac:dyDescent="0.2">
      <c r="G898" s="123"/>
      <c r="H898" s="123"/>
      <c r="I898" s="123"/>
      <c r="J898" s="123"/>
      <c r="K898" s="123"/>
    </row>
    <row r="899" spans="7:11" ht="15.75" customHeight="1" x14ac:dyDescent="0.2">
      <c r="G899" s="123"/>
      <c r="H899" s="123"/>
      <c r="I899" s="123"/>
      <c r="J899" s="123"/>
      <c r="K899" s="123"/>
    </row>
    <row r="900" spans="7:11" ht="15.75" customHeight="1" x14ac:dyDescent="0.2">
      <c r="G900" s="123"/>
      <c r="H900" s="123"/>
      <c r="I900" s="123"/>
      <c r="J900" s="123"/>
      <c r="K900" s="123"/>
    </row>
    <row r="901" spans="7:11" ht="15.75" customHeight="1" x14ac:dyDescent="0.2">
      <c r="G901" s="123"/>
      <c r="H901" s="123"/>
      <c r="I901" s="123"/>
      <c r="J901" s="123"/>
      <c r="K901" s="123"/>
    </row>
    <row r="902" spans="7:11" ht="15.75" customHeight="1" x14ac:dyDescent="0.2">
      <c r="G902" s="123"/>
      <c r="H902" s="123"/>
      <c r="I902" s="123"/>
      <c r="J902" s="123"/>
      <c r="K902" s="123"/>
    </row>
    <row r="903" spans="7:11" ht="15.75" customHeight="1" x14ac:dyDescent="0.2">
      <c r="G903" s="123"/>
      <c r="H903" s="123"/>
      <c r="I903" s="123"/>
      <c r="J903" s="123"/>
      <c r="K903" s="123"/>
    </row>
    <row r="904" spans="7:11" ht="15.75" customHeight="1" x14ac:dyDescent="0.2">
      <c r="G904" s="123"/>
      <c r="H904" s="123"/>
      <c r="I904" s="123"/>
      <c r="J904" s="123"/>
      <c r="K904" s="123"/>
    </row>
    <row r="905" spans="7:11" ht="15.75" customHeight="1" x14ac:dyDescent="0.2">
      <c r="G905" s="123"/>
      <c r="H905" s="123"/>
      <c r="I905" s="123"/>
      <c r="J905" s="123"/>
      <c r="K905" s="123"/>
    </row>
    <row r="906" spans="7:11" ht="15.75" customHeight="1" x14ac:dyDescent="0.2">
      <c r="G906" s="123"/>
      <c r="H906" s="123"/>
      <c r="I906" s="123"/>
      <c r="J906" s="123"/>
      <c r="K906" s="123"/>
    </row>
    <row r="907" spans="7:11" ht="15.75" customHeight="1" x14ac:dyDescent="0.2">
      <c r="G907" s="123"/>
      <c r="H907" s="123"/>
      <c r="I907" s="123"/>
      <c r="J907" s="123"/>
      <c r="K907" s="123"/>
    </row>
    <row r="908" spans="7:11" ht="15.75" customHeight="1" x14ac:dyDescent="0.2">
      <c r="G908" s="123"/>
      <c r="H908" s="123"/>
      <c r="I908" s="123"/>
      <c r="J908" s="123"/>
      <c r="K908" s="123"/>
    </row>
    <row r="909" spans="7:11" ht="15.75" customHeight="1" x14ac:dyDescent="0.2">
      <c r="G909" s="123"/>
      <c r="H909" s="123"/>
      <c r="I909" s="123"/>
      <c r="J909" s="123"/>
      <c r="K909" s="123"/>
    </row>
    <row r="910" spans="7:11" ht="15.75" customHeight="1" x14ac:dyDescent="0.2">
      <c r="G910" s="123"/>
      <c r="H910" s="123"/>
      <c r="I910" s="123"/>
      <c r="J910" s="123"/>
      <c r="K910" s="123"/>
    </row>
    <row r="911" spans="7:11" ht="15.75" customHeight="1" x14ac:dyDescent="0.2">
      <c r="G911" s="123"/>
      <c r="H911" s="123"/>
      <c r="I911" s="123"/>
      <c r="J911" s="123"/>
      <c r="K911" s="123"/>
    </row>
    <row r="912" spans="7:11" ht="15.75" customHeight="1" x14ac:dyDescent="0.2">
      <c r="G912" s="123"/>
      <c r="H912" s="123"/>
      <c r="I912" s="123"/>
      <c r="J912" s="123"/>
      <c r="K912" s="123"/>
    </row>
    <row r="913" spans="7:11" ht="15.75" customHeight="1" x14ac:dyDescent="0.2">
      <c r="G913" s="123"/>
      <c r="H913" s="123"/>
      <c r="I913" s="123"/>
      <c r="J913" s="123"/>
      <c r="K913" s="123"/>
    </row>
    <row r="914" spans="7:11" ht="15.75" customHeight="1" x14ac:dyDescent="0.2">
      <c r="G914" s="123"/>
      <c r="H914" s="123"/>
      <c r="I914" s="123"/>
      <c r="J914" s="123"/>
      <c r="K914" s="123"/>
    </row>
    <row r="915" spans="7:11" ht="15.75" customHeight="1" x14ac:dyDescent="0.2">
      <c r="G915" s="123"/>
      <c r="H915" s="123"/>
      <c r="I915" s="123"/>
      <c r="J915" s="123"/>
      <c r="K915" s="123"/>
    </row>
    <row r="916" spans="7:11" ht="15.75" customHeight="1" x14ac:dyDescent="0.2">
      <c r="G916" s="123"/>
      <c r="H916" s="123"/>
      <c r="I916" s="123"/>
      <c r="J916" s="123"/>
      <c r="K916" s="123"/>
    </row>
    <row r="917" spans="7:11" ht="15.75" customHeight="1" x14ac:dyDescent="0.2">
      <c r="G917" s="123"/>
      <c r="H917" s="123"/>
      <c r="I917" s="123"/>
      <c r="J917" s="123"/>
      <c r="K917" s="123"/>
    </row>
    <row r="918" spans="7:11" ht="15.75" customHeight="1" x14ac:dyDescent="0.2">
      <c r="G918" s="123"/>
      <c r="H918" s="123"/>
      <c r="I918" s="123"/>
      <c r="J918" s="123"/>
      <c r="K918" s="123"/>
    </row>
    <row r="919" spans="7:11" ht="15.75" customHeight="1" x14ac:dyDescent="0.2">
      <c r="G919" s="123"/>
      <c r="H919" s="123"/>
      <c r="I919" s="123"/>
      <c r="J919" s="123"/>
      <c r="K919" s="123"/>
    </row>
    <row r="920" spans="7:11" ht="15.75" customHeight="1" x14ac:dyDescent="0.2">
      <c r="G920" s="123"/>
      <c r="H920" s="123"/>
      <c r="I920" s="123"/>
      <c r="J920" s="123"/>
      <c r="K920" s="123"/>
    </row>
    <row r="921" spans="7:11" ht="15.75" customHeight="1" x14ac:dyDescent="0.2">
      <c r="G921" s="123"/>
      <c r="H921" s="123"/>
      <c r="I921" s="123"/>
      <c r="J921" s="123"/>
      <c r="K921" s="123"/>
    </row>
    <row r="922" spans="7:11" ht="15.75" customHeight="1" x14ac:dyDescent="0.2">
      <c r="G922" s="123"/>
      <c r="H922" s="123"/>
      <c r="I922" s="123"/>
      <c r="J922" s="123"/>
      <c r="K922" s="123"/>
    </row>
    <row r="923" spans="7:11" ht="15.75" customHeight="1" x14ac:dyDescent="0.2">
      <c r="G923" s="123"/>
      <c r="H923" s="123"/>
      <c r="I923" s="123"/>
      <c r="J923" s="123"/>
      <c r="K923" s="123"/>
    </row>
    <row r="924" spans="7:11" ht="15.75" customHeight="1" x14ac:dyDescent="0.2">
      <c r="G924" s="123"/>
      <c r="H924" s="123"/>
      <c r="I924" s="123"/>
      <c r="J924" s="123"/>
      <c r="K924" s="123"/>
    </row>
    <row r="925" spans="7:11" ht="15.75" customHeight="1" x14ac:dyDescent="0.2">
      <c r="G925" s="123"/>
      <c r="H925" s="123"/>
      <c r="I925" s="123"/>
      <c r="J925" s="123"/>
      <c r="K925" s="123"/>
    </row>
    <row r="926" spans="7:11" ht="15.75" customHeight="1" x14ac:dyDescent="0.2">
      <c r="G926" s="123"/>
      <c r="H926" s="123"/>
      <c r="I926" s="123"/>
      <c r="J926" s="123"/>
      <c r="K926" s="123"/>
    </row>
    <row r="927" spans="7:11" ht="15.75" customHeight="1" x14ac:dyDescent="0.2">
      <c r="G927" s="123"/>
      <c r="H927" s="123"/>
      <c r="I927" s="123"/>
      <c r="J927" s="123"/>
      <c r="K927" s="123"/>
    </row>
    <row r="928" spans="7:11" ht="15.75" customHeight="1" x14ac:dyDescent="0.2">
      <c r="G928" s="123"/>
      <c r="H928" s="123"/>
      <c r="I928" s="123"/>
      <c r="J928" s="123"/>
      <c r="K928" s="123"/>
    </row>
    <row r="929" spans="7:11" ht="15.75" customHeight="1" x14ac:dyDescent="0.2">
      <c r="G929" s="123"/>
      <c r="H929" s="123"/>
      <c r="I929" s="123"/>
      <c r="J929" s="123"/>
      <c r="K929" s="123"/>
    </row>
    <row r="930" spans="7:11" ht="15.75" customHeight="1" x14ac:dyDescent="0.2">
      <c r="G930" s="123"/>
      <c r="H930" s="123"/>
      <c r="I930" s="123"/>
      <c r="J930" s="123"/>
      <c r="K930" s="123"/>
    </row>
    <row r="931" spans="7:11" ht="15.75" customHeight="1" x14ac:dyDescent="0.2">
      <c r="G931" s="123"/>
      <c r="H931" s="123"/>
      <c r="I931" s="123"/>
      <c r="J931" s="123"/>
      <c r="K931" s="123"/>
    </row>
    <row r="932" spans="7:11" ht="15.75" customHeight="1" x14ac:dyDescent="0.2">
      <c r="G932" s="123"/>
      <c r="H932" s="123"/>
      <c r="I932" s="123"/>
      <c r="J932" s="123"/>
      <c r="K932" s="123"/>
    </row>
    <row r="933" spans="7:11" ht="15.75" customHeight="1" x14ac:dyDescent="0.2">
      <c r="G933" s="123"/>
      <c r="H933" s="123"/>
      <c r="I933" s="123"/>
      <c r="J933" s="123"/>
      <c r="K933" s="123"/>
    </row>
    <row r="934" spans="7:11" ht="15.75" customHeight="1" x14ac:dyDescent="0.2">
      <c r="G934" s="123"/>
      <c r="H934" s="123"/>
      <c r="I934" s="123"/>
      <c r="J934" s="123"/>
      <c r="K934" s="123"/>
    </row>
    <row r="935" spans="7:11" ht="15.75" customHeight="1" x14ac:dyDescent="0.2">
      <c r="G935" s="123"/>
      <c r="H935" s="123"/>
      <c r="I935" s="123"/>
      <c r="J935" s="123"/>
      <c r="K935" s="123"/>
    </row>
    <row r="936" spans="7:11" ht="15.75" customHeight="1" x14ac:dyDescent="0.2">
      <c r="G936" s="123"/>
      <c r="H936" s="123"/>
      <c r="I936" s="123"/>
      <c r="J936" s="123"/>
      <c r="K936" s="123"/>
    </row>
    <row r="937" spans="7:11" ht="15.75" customHeight="1" x14ac:dyDescent="0.2">
      <c r="G937" s="123"/>
      <c r="H937" s="123"/>
      <c r="I937" s="123"/>
      <c r="J937" s="123"/>
      <c r="K937" s="123"/>
    </row>
    <row r="938" spans="7:11" ht="15.75" customHeight="1" x14ac:dyDescent="0.2">
      <c r="G938" s="123"/>
      <c r="H938" s="123"/>
      <c r="I938" s="123"/>
      <c r="J938" s="123"/>
      <c r="K938" s="123"/>
    </row>
    <row r="939" spans="7:11" ht="15.75" customHeight="1" x14ac:dyDescent="0.2">
      <c r="G939" s="123"/>
      <c r="H939" s="123"/>
      <c r="I939" s="123"/>
      <c r="J939" s="123"/>
      <c r="K939" s="123"/>
    </row>
    <row r="940" spans="7:11" ht="15.75" customHeight="1" x14ac:dyDescent="0.2">
      <c r="G940" s="123"/>
      <c r="H940" s="123"/>
      <c r="I940" s="123"/>
      <c r="J940" s="123"/>
      <c r="K940" s="123"/>
    </row>
    <row r="941" spans="7:11" ht="15.75" customHeight="1" x14ac:dyDescent="0.2">
      <c r="G941" s="123"/>
      <c r="H941" s="123"/>
      <c r="I941" s="123"/>
      <c r="J941" s="123"/>
      <c r="K941" s="123"/>
    </row>
    <row r="942" spans="7:11" ht="15.75" customHeight="1" x14ac:dyDescent="0.2">
      <c r="G942" s="123"/>
      <c r="H942" s="123"/>
      <c r="I942" s="123"/>
      <c r="J942" s="123"/>
      <c r="K942" s="123"/>
    </row>
    <row r="943" spans="7:11" ht="15.75" customHeight="1" x14ac:dyDescent="0.2">
      <c r="G943" s="123"/>
      <c r="H943" s="123"/>
      <c r="I943" s="123"/>
      <c r="J943" s="123"/>
      <c r="K943" s="123"/>
    </row>
    <row r="944" spans="7:11" ht="15.75" customHeight="1" x14ac:dyDescent="0.2">
      <c r="G944" s="123"/>
      <c r="H944" s="123"/>
      <c r="I944" s="123"/>
      <c r="J944" s="123"/>
      <c r="K944" s="123"/>
    </row>
    <row r="945" spans="7:11" ht="15.75" customHeight="1" x14ac:dyDescent="0.2">
      <c r="G945" s="123"/>
      <c r="H945" s="123"/>
      <c r="I945" s="123"/>
      <c r="J945" s="123"/>
      <c r="K945" s="123"/>
    </row>
    <row r="946" spans="7:11" ht="15.75" customHeight="1" x14ac:dyDescent="0.2">
      <c r="G946" s="123"/>
      <c r="H946" s="123"/>
      <c r="I946" s="123"/>
      <c r="J946" s="123"/>
      <c r="K946" s="123"/>
    </row>
    <row r="947" spans="7:11" ht="15.75" customHeight="1" x14ac:dyDescent="0.2">
      <c r="G947" s="123"/>
      <c r="H947" s="123"/>
      <c r="I947" s="123"/>
      <c r="J947" s="123"/>
      <c r="K947" s="123"/>
    </row>
    <row r="948" spans="7:11" ht="15.75" customHeight="1" x14ac:dyDescent="0.2">
      <c r="G948" s="123"/>
      <c r="H948" s="123"/>
      <c r="I948" s="123"/>
      <c r="J948" s="123"/>
      <c r="K948" s="123"/>
    </row>
    <row r="949" spans="7:11" ht="15.75" customHeight="1" x14ac:dyDescent="0.2">
      <c r="G949" s="123"/>
      <c r="H949" s="123"/>
      <c r="I949" s="123"/>
      <c r="J949" s="123"/>
      <c r="K949" s="123"/>
    </row>
    <row r="950" spans="7:11" ht="15.75" customHeight="1" x14ac:dyDescent="0.2">
      <c r="G950" s="123"/>
      <c r="H950" s="123"/>
      <c r="I950" s="123"/>
      <c r="J950" s="123"/>
      <c r="K950" s="123"/>
    </row>
    <row r="951" spans="7:11" ht="15.75" customHeight="1" x14ac:dyDescent="0.2">
      <c r="G951" s="123"/>
      <c r="H951" s="123"/>
      <c r="I951" s="123"/>
      <c r="J951" s="123"/>
      <c r="K951" s="123"/>
    </row>
    <row r="952" spans="7:11" ht="15.75" customHeight="1" x14ac:dyDescent="0.2">
      <c r="G952" s="123"/>
      <c r="H952" s="123"/>
      <c r="I952" s="123"/>
      <c r="J952" s="123"/>
      <c r="K952" s="123"/>
    </row>
    <row r="953" spans="7:11" ht="15.75" customHeight="1" x14ac:dyDescent="0.2">
      <c r="G953" s="123"/>
      <c r="H953" s="123"/>
      <c r="I953" s="123"/>
      <c r="J953" s="123"/>
      <c r="K953" s="123"/>
    </row>
    <row r="954" spans="7:11" ht="15.75" customHeight="1" x14ac:dyDescent="0.2">
      <c r="G954" s="123"/>
      <c r="H954" s="123"/>
      <c r="I954" s="123"/>
      <c r="J954" s="123"/>
      <c r="K954" s="123"/>
    </row>
    <row r="955" spans="7:11" ht="15.75" customHeight="1" x14ac:dyDescent="0.2">
      <c r="G955" s="123"/>
      <c r="H955" s="123"/>
      <c r="I955" s="123"/>
      <c r="J955" s="123"/>
      <c r="K955" s="123"/>
    </row>
    <row r="956" spans="7:11" ht="15.75" customHeight="1" x14ac:dyDescent="0.2">
      <c r="G956" s="123"/>
      <c r="H956" s="123"/>
      <c r="I956" s="123"/>
      <c r="J956" s="123"/>
      <c r="K956" s="123"/>
    </row>
    <row r="957" spans="7:11" ht="15.75" customHeight="1" x14ac:dyDescent="0.2">
      <c r="G957" s="123"/>
      <c r="H957" s="123"/>
      <c r="I957" s="123"/>
      <c r="J957" s="123"/>
      <c r="K957" s="123"/>
    </row>
    <row r="958" spans="7:11" ht="15.75" customHeight="1" x14ac:dyDescent="0.2">
      <c r="G958" s="123"/>
      <c r="H958" s="123"/>
      <c r="I958" s="123"/>
      <c r="J958" s="123"/>
      <c r="K958" s="123"/>
    </row>
    <row r="959" spans="7:11" ht="15.75" customHeight="1" x14ac:dyDescent="0.2">
      <c r="G959" s="123"/>
      <c r="H959" s="123"/>
      <c r="I959" s="123"/>
      <c r="J959" s="123"/>
      <c r="K959" s="123"/>
    </row>
    <row r="960" spans="7:11" ht="15.75" customHeight="1" x14ac:dyDescent="0.2">
      <c r="G960" s="123"/>
      <c r="H960" s="123"/>
      <c r="I960" s="123"/>
      <c r="J960" s="123"/>
      <c r="K960" s="123"/>
    </row>
    <row r="961" spans="7:11" ht="15.75" customHeight="1" x14ac:dyDescent="0.2">
      <c r="G961" s="123"/>
      <c r="H961" s="123"/>
      <c r="I961" s="123"/>
      <c r="J961" s="123"/>
      <c r="K961" s="123"/>
    </row>
    <row r="962" spans="7:11" ht="15.75" customHeight="1" x14ac:dyDescent="0.2">
      <c r="G962" s="123"/>
      <c r="H962" s="123"/>
      <c r="I962" s="123"/>
      <c r="J962" s="123"/>
      <c r="K962" s="123"/>
    </row>
    <row r="963" spans="7:11" ht="15.75" customHeight="1" x14ac:dyDescent="0.2">
      <c r="G963" s="123"/>
      <c r="H963" s="123"/>
      <c r="I963" s="123"/>
      <c r="J963" s="123"/>
      <c r="K963" s="123"/>
    </row>
    <row r="964" spans="7:11" ht="15.75" customHeight="1" x14ac:dyDescent="0.2">
      <c r="G964" s="123"/>
      <c r="H964" s="123"/>
      <c r="I964" s="123"/>
      <c r="J964" s="123"/>
      <c r="K964" s="123"/>
    </row>
    <row r="965" spans="7:11" ht="15.75" customHeight="1" x14ac:dyDescent="0.2">
      <c r="G965" s="123"/>
      <c r="H965" s="123"/>
      <c r="I965" s="123"/>
      <c r="J965" s="123"/>
      <c r="K965" s="123"/>
    </row>
    <row r="966" spans="7:11" ht="15.75" customHeight="1" x14ac:dyDescent="0.2">
      <c r="G966" s="123"/>
      <c r="H966" s="123"/>
      <c r="I966" s="123"/>
      <c r="J966" s="123"/>
      <c r="K966" s="123"/>
    </row>
    <row r="967" spans="7:11" ht="15.75" customHeight="1" x14ac:dyDescent="0.2">
      <c r="G967" s="123"/>
      <c r="H967" s="123"/>
      <c r="I967" s="123"/>
      <c r="J967" s="123"/>
      <c r="K967" s="123"/>
    </row>
    <row r="968" spans="7:11" ht="15.75" customHeight="1" x14ac:dyDescent="0.2">
      <c r="G968" s="123"/>
      <c r="H968" s="123"/>
      <c r="I968" s="123"/>
      <c r="J968" s="123"/>
      <c r="K968" s="123"/>
    </row>
    <row r="969" spans="7:11" ht="15.75" customHeight="1" x14ac:dyDescent="0.2">
      <c r="G969" s="123"/>
      <c r="H969" s="123"/>
      <c r="I969" s="123"/>
      <c r="J969" s="123"/>
      <c r="K969" s="123"/>
    </row>
    <row r="970" spans="7:11" ht="15.75" customHeight="1" x14ac:dyDescent="0.2">
      <c r="G970" s="123"/>
      <c r="H970" s="123"/>
      <c r="I970" s="123"/>
      <c r="J970" s="123"/>
      <c r="K970" s="123"/>
    </row>
    <row r="971" spans="7:11" ht="15.75" customHeight="1" x14ac:dyDescent="0.2">
      <c r="G971" s="123"/>
      <c r="H971" s="123"/>
      <c r="I971" s="123"/>
      <c r="J971" s="123"/>
      <c r="K971" s="123"/>
    </row>
    <row r="972" spans="7:11" ht="15.75" customHeight="1" x14ac:dyDescent="0.2">
      <c r="G972" s="123"/>
      <c r="H972" s="123"/>
      <c r="I972" s="123"/>
      <c r="J972" s="123"/>
      <c r="K972" s="123"/>
    </row>
    <row r="973" spans="7:11" ht="15.75" customHeight="1" x14ac:dyDescent="0.2">
      <c r="G973" s="123"/>
      <c r="H973" s="123"/>
      <c r="I973" s="123"/>
      <c r="J973" s="123"/>
      <c r="K973" s="123"/>
    </row>
    <row r="974" spans="7:11" ht="15.75" customHeight="1" x14ac:dyDescent="0.2">
      <c r="G974" s="123"/>
      <c r="H974" s="123"/>
      <c r="I974" s="123"/>
      <c r="J974" s="123"/>
      <c r="K974" s="123"/>
    </row>
    <row r="975" spans="7:11" ht="15.75" customHeight="1" x14ac:dyDescent="0.2">
      <c r="G975" s="123"/>
      <c r="H975" s="123"/>
      <c r="I975" s="123"/>
      <c r="J975" s="123"/>
      <c r="K975" s="123"/>
    </row>
    <row r="976" spans="7:11" ht="15.75" customHeight="1" x14ac:dyDescent="0.2">
      <c r="G976" s="123"/>
      <c r="H976" s="123"/>
      <c r="I976" s="123"/>
      <c r="J976" s="123"/>
      <c r="K976" s="123"/>
    </row>
    <row r="977" spans="7:11" ht="15.75" customHeight="1" x14ac:dyDescent="0.2">
      <c r="G977" s="123"/>
      <c r="H977" s="123"/>
      <c r="I977" s="123"/>
      <c r="J977" s="123"/>
      <c r="K977" s="123"/>
    </row>
    <row r="978" spans="7:11" ht="15.75" customHeight="1" x14ac:dyDescent="0.2">
      <c r="G978" s="123"/>
      <c r="H978" s="123"/>
      <c r="I978" s="123"/>
      <c r="J978" s="123"/>
      <c r="K978" s="123"/>
    </row>
    <row r="979" spans="7:11" ht="15.75" customHeight="1" x14ac:dyDescent="0.2">
      <c r="G979" s="123"/>
      <c r="H979" s="123"/>
      <c r="I979" s="123"/>
      <c r="J979" s="123"/>
      <c r="K979" s="123"/>
    </row>
    <row r="980" spans="7:11" ht="15.75" customHeight="1" x14ac:dyDescent="0.2">
      <c r="G980" s="123"/>
      <c r="H980" s="123"/>
      <c r="I980" s="123"/>
      <c r="J980" s="123"/>
      <c r="K980" s="123"/>
    </row>
    <row r="981" spans="7:11" ht="15.75" customHeight="1" x14ac:dyDescent="0.2">
      <c r="G981" s="123"/>
      <c r="H981" s="123"/>
      <c r="I981" s="123"/>
      <c r="J981" s="123"/>
      <c r="K981" s="123"/>
    </row>
    <row r="982" spans="7:11" ht="15.75" customHeight="1" x14ac:dyDescent="0.2">
      <c r="G982" s="123"/>
      <c r="H982" s="123"/>
      <c r="I982" s="123"/>
      <c r="J982" s="123"/>
      <c r="K982" s="123"/>
    </row>
    <row r="983" spans="7:11" ht="15.75" customHeight="1" x14ac:dyDescent="0.2">
      <c r="G983" s="123"/>
      <c r="H983" s="123"/>
      <c r="I983" s="123"/>
      <c r="J983" s="123"/>
      <c r="K983" s="123"/>
    </row>
    <row r="984" spans="7:11" ht="15.75" customHeight="1" x14ac:dyDescent="0.2">
      <c r="G984" s="123"/>
      <c r="H984" s="123"/>
      <c r="I984" s="123"/>
      <c r="J984" s="123"/>
      <c r="K984" s="123"/>
    </row>
    <row r="985" spans="7:11" ht="15.75" customHeight="1" x14ac:dyDescent="0.2">
      <c r="G985" s="123"/>
      <c r="H985" s="123"/>
      <c r="I985" s="123"/>
      <c r="J985" s="123"/>
      <c r="K985" s="123"/>
    </row>
    <row r="986" spans="7:11" ht="15.75" customHeight="1" x14ac:dyDescent="0.2">
      <c r="G986" s="123"/>
      <c r="H986" s="123"/>
      <c r="I986" s="123"/>
      <c r="J986" s="123"/>
      <c r="K986" s="123"/>
    </row>
    <row r="987" spans="7:11" ht="15.75" customHeight="1" x14ac:dyDescent="0.2">
      <c r="G987" s="123"/>
      <c r="H987" s="123"/>
      <c r="I987" s="123"/>
      <c r="J987" s="123"/>
      <c r="K987" s="123"/>
    </row>
    <row r="988" spans="7:11" ht="15.75" customHeight="1" x14ac:dyDescent="0.2">
      <c r="G988" s="123"/>
      <c r="H988" s="123"/>
      <c r="I988" s="123"/>
      <c r="J988" s="123"/>
      <c r="K988" s="123"/>
    </row>
    <row r="989" spans="7:11" ht="15.75" customHeight="1" x14ac:dyDescent="0.2">
      <c r="G989" s="123"/>
      <c r="H989" s="123"/>
      <c r="I989" s="123"/>
      <c r="J989" s="123"/>
      <c r="K989" s="123"/>
    </row>
    <row r="990" spans="7:11" ht="15.75" customHeight="1" x14ac:dyDescent="0.2">
      <c r="G990" s="123"/>
      <c r="H990" s="123"/>
      <c r="I990" s="123"/>
      <c r="J990" s="123"/>
      <c r="K990" s="123"/>
    </row>
    <row r="991" spans="7:11" ht="15.75" customHeight="1" x14ac:dyDescent="0.2">
      <c r="G991" s="123"/>
      <c r="H991" s="123"/>
      <c r="I991" s="123"/>
      <c r="J991" s="123"/>
      <c r="K991" s="123"/>
    </row>
    <row r="992" spans="7:11" ht="15.75" customHeight="1" x14ac:dyDescent="0.2">
      <c r="G992" s="123"/>
      <c r="H992" s="123"/>
      <c r="I992" s="123"/>
      <c r="J992" s="123"/>
      <c r="K992" s="123"/>
    </row>
    <row r="993" spans="7:11" ht="15.75" customHeight="1" x14ac:dyDescent="0.2">
      <c r="G993" s="123"/>
      <c r="H993" s="123"/>
      <c r="I993" s="123"/>
      <c r="J993" s="123"/>
      <c r="K993" s="123"/>
    </row>
    <row r="994" spans="7:11" ht="15.75" customHeight="1" x14ac:dyDescent="0.2">
      <c r="G994" s="123"/>
      <c r="H994" s="123"/>
      <c r="I994" s="123"/>
      <c r="J994" s="123"/>
      <c r="K994" s="123"/>
    </row>
    <row r="995" spans="7:11" ht="15.75" customHeight="1" x14ac:dyDescent="0.2">
      <c r="G995" s="123"/>
      <c r="H995" s="123"/>
      <c r="I995" s="123"/>
      <c r="J995" s="123"/>
      <c r="K995" s="123"/>
    </row>
    <row r="996" spans="7:11" ht="15.75" customHeight="1" x14ac:dyDescent="0.2">
      <c r="G996" s="123"/>
      <c r="H996" s="123"/>
      <c r="I996" s="123"/>
      <c r="J996" s="123"/>
      <c r="K996" s="123"/>
    </row>
    <row r="997" spans="7:11" ht="15.75" customHeight="1" x14ac:dyDescent="0.2">
      <c r="G997" s="123"/>
      <c r="H997" s="123"/>
      <c r="I997" s="123"/>
      <c r="J997" s="123"/>
      <c r="K997" s="123"/>
    </row>
    <row r="998" spans="7:11" ht="15.75" customHeight="1" x14ac:dyDescent="0.2">
      <c r="G998" s="123"/>
      <c r="H998" s="123"/>
      <c r="I998" s="123"/>
      <c r="J998" s="123"/>
      <c r="K998" s="123"/>
    </row>
    <row r="999" spans="7:11" ht="15.75" customHeight="1" x14ac:dyDescent="0.2">
      <c r="G999" s="123"/>
      <c r="H999" s="123"/>
      <c r="I999" s="123"/>
      <c r="J999" s="123"/>
      <c r="K999" s="123"/>
    </row>
    <row r="1000" spans="7:11" ht="15.75" customHeight="1" x14ac:dyDescent="0.2">
      <c r="G1000" s="123"/>
      <c r="H1000" s="123"/>
      <c r="I1000" s="123"/>
      <c r="J1000" s="123"/>
      <c r="K1000" s="123"/>
    </row>
  </sheetData>
  <autoFilter ref="A2:J22" xr:uid="{00000000-0009-0000-0000-000005000000}">
    <sortState ref="A2:J22">
      <sortCondition ref="A2:A22"/>
    </sortState>
  </autoFilter>
  <customSheetViews>
    <customSheetView guid="{21C8B158-87BE-4BE7-ACD5-5D386718F581}" filter="1" showAutoFilter="1">
      <pageMargins left="0.7" right="0.7" top="0.75" bottom="0.75" header="0.3" footer="0.3"/>
      <autoFilter ref="A2:A20" xr:uid="{00000000-0000-0000-0000-000000000000}"/>
      <extLst>
        <ext uri="GoogleSheetsCustomDataVersion1">
          <go:sheetsCustomData xmlns:go="http://customooxmlschemas.google.com/" filterViewId="1934744196"/>
        </ext>
      </extLst>
    </customSheetView>
    <customSheetView guid="{2D0891E1-F660-4106-9937-B130D8A2102F}" filter="1" showAutoFilter="1">
      <pageMargins left="0.7" right="0.7" top="0.75" bottom="0.75" header="0.3" footer="0.3"/>
      <autoFilter ref="A1:J22" xr:uid="{00000000-0000-0000-0000-000000000000}"/>
      <extLst>
        <ext uri="GoogleSheetsCustomDataVersion1">
          <go:sheetsCustomData xmlns:go="http://customooxmlschemas.google.com/" filterViewId="458668144"/>
        </ext>
      </extLst>
    </customSheetView>
  </customSheetViews>
  <mergeCells count="2">
    <mergeCell ref="B1:F1"/>
    <mergeCell ref="G1:J1"/>
  </mergeCells>
  <printOptions horizontalCentered="1" verticalCentered="1"/>
  <pageMargins left="0.27559055118110237" right="0.19685039370078741" top="0.31496062992125984" bottom="0.47244094488188981" header="0" footer="0"/>
  <pageSetup orientation="portrait" r:id="rId1"/>
  <rowBreaks count="1" manualBreakCount="1">
    <brk id="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99"/>
  <sheetViews>
    <sheetView workbookViewId="0">
      <selection activeCell="D1" sqref="D1"/>
    </sheetView>
  </sheetViews>
  <sheetFormatPr baseColWidth="10" defaultColWidth="12.5703125" defaultRowHeight="15" customHeight="1" x14ac:dyDescent="0.2"/>
  <cols>
    <col min="1" max="1" width="5.42578125" customWidth="1"/>
    <col min="2" max="2" width="65.85546875" customWidth="1"/>
    <col min="3" max="3" width="15.28515625" customWidth="1"/>
    <col min="4" max="4" width="21.42578125" customWidth="1"/>
    <col min="5" max="6" width="10.7109375" customWidth="1"/>
    <col min="7" max="26" width="14.42578125" customWidth="1"/>
  </cols>
  <sheetData>
    <row r="1" spans="1:5" ht="12.75" customHeight="1" x14ac:dyDescent="0.2">
      <c r="A1" s="124" t="s">
        <v>151</v>
      </c>
      <c r="B1" s="124" t="s">
        <v>152</v>
      </c>
      <c r="C1" s="124" t="s">
        <v>153</v>
      </c>
      <c r="D1" s="124" t="s">
        <v>154</v>
      </c>
      <c r="E1" s="124" t="s">
        <v>255</v>
      </c>
    </row>
    <row r="2" spans="1:5" ht="12.75" customHeight="1" x14ac:dyDescent="0.2">
      <c r="A2" s="66">
        <v>1</v>
      </c>
      <c r="B2" s="76" t="s">
        <v>256</v>
      </c>
      <c r="C2" s="66" t="s">
        <v>159</v>
      </c>
      <c r="D2" s="125">
        <v>45626</v>
      </c>
      <c r="E2" s="126">
        <v>1</v>
      </c>
    </row>
    <row r="3" spans="1:5" ht="12.75" customHeight="1" x14ac:dyDescent="0.2">
      <c r="A3" s="66">
        <v>2</v>
      </c>
      <c r="B3" s="127" t="s">
        <v>257</v>
      </c>
      <c r="C3" s="128" t="s">
        <v>159</v>
      </c>
      <c r="D3" s="125">
        <v>45626</v>
      </c>
      <c r="E3" s="129">
        <v>1</v>
      </c>
    </row>
    <row r="4" spans="1:5" ht="12.75" customHeight="1" x14ac:dyDescent="0.2">
      <c r="A4" s="66">
        <v>3</v>
      </c>
      <c r="B4" s="127" t="s">
        <v>258</v>
      </c>
      <c r="C4" s="128" t="s">
        <v>159</v>
      </c>
      <c r="D4" s="125">
        <v>45626</v>
      </c>
      <c r="E4" s="129">
        <v>1</v>
      </c>
    </row>
    <row r="5" spans="1:5" ht="12.75" customHeight="1" x14ac:dyDescent="0.2">
      <c r="A5" s="130">
        <v>4</v>
      </c>
      <c r="B5" s="131" t="s">
        <v>259</v>
      </c>
      <c r="C5" s="132" t="s">
        <v>260</v>
      </c>
      <c r="D5" s="125">
        <v>45657</v>
      </c>
      <c r="E5" s="133">
        <v>1</v>
      </c>
    </row>
    <row r="6" spans="1:5" ht="12.75" customHeight="1" x14ac:dyDescent="0.2">
      <c r="A6" s="134"/>
      <c r="B6" s="135"/>
      <c r="C6" s="135"/>
      <c r="D6" s="136" t="s">
        <v>179</v>
      </c>
      <c r="E6" s="137">
        <f>AVERAGE(E2:E5)</f>
        <v>1</v>
      </c>
    </row>
    <row r="7" spans="1:5" ht="12.75" customHeight="1" x14ac:dyDescent="0.2">
      <c r="A7" s="89"/>
      <c r="C7" s="90"/>
    </row>
    <row r="8" spans="1:5" ht="12.75" customHeight="1" x14ac:dyDescent="0.2">
      <c r="A8" s="89"/>
      <c r="C8" s="90"/>
    </row>
    <row r="9" spans="1:5" ht="12.75" customHeight="1" x14ac:dyDescent="0.2">
      <c r="A9" s="89"/>
      <c r="C9" s="90"/>
    </row>
    <row r="10" spans="1:5" ht="12.75" customHeight="1" x14ac:dyDescent="0.2">
      <c r="A10" s="89"/>
      <c r="C10" s="90"/>
    </row>
    <row r="11" spans="1:5" ht="12.75" customHeight="1" x14ac:dyDescent="0.2">
      <c r="A11" s="89"/>
      <c r="C11" s="90"/>
    </row>
    <row r="12" spans="1:5" ht="12.75" customHeight="1" x14ac:dyDescent="0.2">
      <c r="A12" s="89"/>
      <c r="C12" s="90"/>
    </row>
    <row r="13" spans="1:5" ht="12.75" customHeight="1" x14ac:dyDescent="0.2">
      <c r="A13" s="89"/>
      <c r="C13" s="90"/>
    </row>
    <row r="14" spans="1:5" ht="12.75" customHeight="1" x14ac:dyDescent="0.2">
      <c r="A14" s="89"/>
      <c r="C14" s="90"/>
    </row>
    <row r="15" spans="1:5" ht="12.75" customHeight="1" x14ac:dyDescent="0.2">
      <c r="A15" s="89"/>
      <c r="C15" s="90"/>
    </row>
    <row r="16" spans="1:5" ht="12.75" customHeight="1" x14ac:dyDescent="0.2">
      <c r="A16" s="89"/>
      <c r="C16" s="90"/>
    </row>
    <row r="17" spans="1:3" ht="12.75" customHeight="1" x14ac:dyDescent="0.2">
      <c r="A17" s="89"/>
      <c r="C17" s="90"/>
    </row>
    <row r="18" spans="1:3" ht="12.75" customHeight="1" x14ac:dyDescent="0.2">
      <c r="A18" s="89"/>
      <c r="C18" s="90"/>
    </row>
    <row r="19" spans="1:3" ht="12.75" customHeight="1" x14ac:dyDescent="0.2">
      <c r="A19" s="89"/>
      <c r="C19" s="90"/>
    </row>
    <row r="20" spans="1:3" ht="12.75" customHeight="1" x14ac:dyDescent="0.2">
      <c r="A20" s="89"/>
      <c r="C20" s="90"/>
    </row>
    <row r="21" spans="1:3" ht="12.75" customHeight="1" x14ac:dyDescent="0.2">
      <c r="A21" s="89"/>
      <c r="C21" s="90"/>
    </row>
    <row r="22" spans="1:3" ht="12.75" customHeight="1" x14ac:dyDescent="0.2">
      <c r="A22" s="89"/>
      <c r="C22" s="90"/>
    </row>
    <row r="23" spans="1:3" ht="12.75" customHeight="1" x14ac:dyDescent="0.2">
      <c r="A23" s="89"/>
      <c r="C23" s="90"/>
    </row>
    <row r="24" spans="1:3" ht="12.75" customHeight="1" x14ac:dyDescent="0.2">
      <c r="A24" s="89"/>
      <c r="C24" s="90"/>
    </row>
    <row r="25" spans="1:3" ht="12.75" customHeight="1" x14ac:dyDescent="0.2">
      <c r="A25" s="89"/>
      <c r="C25" s="90"/>
    </row>
    <row r="26" spans="1:3" ht="12.75" customHeight="1" x14ac:dyDescent="0.2">
      <c r="A26" s="89"/>
      <c r="C26" s="90"/>
    </row>
    <row r="27" spans="1:3" ht="12.75" customHeight="1" x14ac:dyDescent="0.2">
      <c r="A27" s="89"/>
      <c r="C27" s="90"/>
    </row>
    <row r="28" spans="1:3" ht="12.75" customHeight="1" x14ac:dyDescent="0.2">
      <c r="A28" s="89"/>
      <c r="C28" s="90"/>
    </row>
    <row r="29" spans="1:3" ht="12.75" customHeight="1" x14ac:dyDescent="0.2">
      <c r="A29" s="89"/>
      <c r="C29" s="90"/>
    </row>
    <row r="30" spans="1:3" ht="12.75" customHeight="1" x14ac:dyDescent="0.2">
      <c r="A30" s="89"/>
      <c r="C30" s="90"/>
    </row>
    <row r="31" spans="1:3" ht="12.75" customHeight="1" x14ac:dyDescent="0.2">
      <c r="A31" s="89"/>
      <c r="C31" s="90"/>
    </row>
    <row r="32" spans="1:3" ht="12.75" customHeight="1" x14ac:dyDescent="0.2">
      <c r="A32" s="89"/>
      <c r="C32" s="90"/>
    </row>
    <row r="33" spans="1:3" ht="12.75" customHeight="1" x14ac:dyDescent="0.2">
      <c r="A33" s="89"/>
      <c r="C33" s="90"/>
    </row>
    <row r="34" spans="1:3" ht="12.75" customHeight="1" x14ac:dyDescent="0.2">
      <c r="A34" s="89"/>
      <c r="C34" s="90"/>
    </row>
    <row r="35" spans="1:3" ht="12.75" customHeight="1" x14ac:dyDescent="0.2">
      <c r="A35" s="89"/>
      <c r="C35" s="90"/>
    </row>
    <row r="36" spans="1:3" ht="12.75" customHeight="1" x14ac:dyDescent="0.2">
      <c r="A36" s="89"/>
      <c r="C36" s="90"/>
    </row>
    <row r="37" spans="1:3" ht="12.75" customHeight="1" x14ac:dyDescent="0.2">
      <c r="A37" s="89"/>
      <c r="C37" s="90"/>
    </row>
    <row r="38" spans="1:3" ht="12.75" customHeight="1" x14ac:dyDescent="0.2">
      <c r="A38" s="89"/>
      <c r="C38" s="90"/>
    </row>
    <row r="39" spans="1:3" ht="12.75" customHeight="1" x14ac:dyDescent="0.2">
      <c r="A39" s="89"/>
      <c r="C39" s="90"/>
    </row>
    <row r="40" spans="1:3" ht="12.75" customHeight="1" x14ac:dyDescent="0.2">
      <c r="A40" s="89"/>
      <c r="C40" s="90"/>
    </row>
    <row r="41" spans="1:3" ht="12.75" customHeight="1" x14ac:dyDescent="0.2">
      <c r="A41" s="89"/>
      <c r="C41" s="90"/>
    </row>
    <row r="42" spans="1:3" ht="12.75" customHeight="1" x14ac:dyDescent="0.2">
      <c r="A42" s="89"/>
      <c r="C42" s="90"/>
    </row>
    <row r="43" spans="1:3" ht="12.75" customHeight="1" x14ac:dyDescent="0.2">
      <c r="A43" s="89"/>
      <c r="C43" s="90"/>
    </row>
    <row r="44" spans="1:3" ht="12.75" customHeight="1" x14ac:dyDescent="0.2">
      <c r="A44" s="89"/>
      <c r="C44" s="90"/>
    </row>
    <row r="45" spans="1:3" ht="12.75" customHeight="1" x14ac:dyDescent="0.2">
      <c r="A45" s="89"/>
      <c r="C45" s="90"/>
    </row>
    <row r="46" spans="1:3" ht="12.75" customHeight="1" x14ac:dyDescent="0.2">
      <c r="A46" s="89"/>
      <c r="C46" s="90"/>
    </row>
    <row r="47" spans="1:3" ht="12.75" customHeight="1" x14ac:dyDescent="0.2">
      <c r="A47" s="89"/>
      <c r="C47" s="90"/>
    </row>
    <row r="48" spans="1:3" ht="12.75" customHeight="1" x14ac:dyDescent="0.2">
      <c r="A48" s="89"/>
      <c r="C48" s="90"/>
    </row>
    <row r="49" spans="1:3" ht="12.75" customHeight="1" x14ac:dyDescent="0.2">
      <c r="A49" s="89"/>
      <c r="C49" s="90"/>
    </row>
    <row r="50" spans="1:3" ht="12.75" customHeight="1" x14ac:dyDescent="0.2">
      <c r="A50" s="89"/>
      <c r="C50" s="90"/>
    </row>
    <row r="51" spans="1:3" ht="12.75" customHeight="1" x14ac:dyDescent="0.2">
      <c r="A51" s="89"/>
      <c r="C51" s="90"/>
    </row>
    <row r="52" spans="1:3" ht="12.75" customHeight="1" x14ac:dyDescent="0.2">
      <c r="A52" s="89"/>
      <c r="C52" s="90"/>
    </row>
    <row r="53" spans="1:3" ht="12.75" customHeight="1" x14ac:dyDescent="0.2">
      <c r="A53" s="89"/>
      <c r="C53" s="90"/>
    </row>
    <row r="54" spans="1:3" ht="12.75" customHeight="1" x14ac:dyDescent="0.2">
      <c r="A54" s="89"/>
      <c r="C54" s="90"/>
    </row>
    <row r="55" spans="1:3" ht="12.75" customHeight="1" x14ac:dyDescent="0.2">
      <c r="A55" s="89"/>
      <c r="C55" s="90"/>
    </row>
    <row r="56" spans="1:3" ht="12.75" customHeight="1" x14ac:dyDescent="0.2">
      <c r="A56" s="89"/>
      <c r="C56" s="90"/>
    </row>
    <row r="57" spans="1:3" ht="12.75" customHeight="1" x14ac:dyDescent="0.2">
      <c r="A57" s="89"/>
      <c r="C57" s="90"/>
    </row>
    <row r="58" spans="1:3" ht="12.75" customHeight="1" x14ac:dyDescent="0.2">
      <c r="A58" s="89"/>
      <c r="C58" s="90"/>
    </row>
    <row r="59" spans="1:3" ht="12.75" customHeight="1" x14ac:dyDescent="0.2">
      <c r="A59" s="89"/>
      <c r="C59" s="90"/>
    </row>
    <row r="60" spans="1:3" ht="12.75" customHeight="1" x14ac:dyDescent="0.2">
      <c r="A60" s="89"/>
      <c r="C60" s="90"/>
    </row>
    <row r="61" spans="1:3" ht="12.75" customHeight="1" x14ac:dyDescent="0.2">
      <c r="A61" s="89"/>
      <c r="C61" s="90"/>
    </row>
    <row r="62" spans="1:3" ht="12.75" customHeight="1" x14ac:dyDescent="0.2">
      <c r="A62" s="89"/>
      <c r="C62" s="90"/>
    </row>
    <row r="63" spans="1:3" ht="12.75" customHeight="1" x14ac:dyDescent="0.2">
      <c r="A63" s="89"/>
      <c r="C63" s="90"/>
    </row>
    <row r="64" spans="1:3" ht="12.75" customHeight="1" x14ac:dyDescent="0.2">
      <c r="A64" s="89"/>
      <c r="C64" s="90"/>
    </row>
    <row r="65" spans="1:3" ht="12.75" customHeight="1" x14ac:dyDescent="0.2">
      <c r="A65" s="89"/>
      <c r="C65" s="90"/>
    </row>
    <row r="66" spans="1:3" ht="12.75" customHeight="1" x14ac:dyDescent="0.2">
      <c r="A66" s="89"/>
      <c r="C66" s="90"/>
    </row>
    <row r="67" spans="1:3" ht="12.75" customHeight="1" x14ac:dyDescent="0.2">
      <c r="A67" s="89"/>
      <c r="C67" s="90"/>
    </row>
    <row r="68" spans="1:3" ht="12.75" customHeight="1" x14ac:dyDescent="0.2">
      <c r="A68" s="89"/>
      <c r="C68" s="90"/>
    </row>
    <row r="69" spans="1:3" ht="12.75" customHeight="1" x14ac:dyDescent="0.2">
      <c r="A69" s="89"/>
      <c r="C69" s="90"/>
    </row>
    <row r="70" spans="1:3" ht="12.75" customHeight="1" x14ac:dyDescent="0.2">
      <c r="A70" s="89"/>
      <c r="C70" s="90"/>
    </row>
    <row r="71" spans="1:3" ht="12.75" customHeight="1" x14ac:dyDescent="0.2">
      <c r="A71" s="89"/>
      <c r="C71" s="90"/>
    </row>
    <row r="72" spans="1:3" ht="12.75" customHeight="1" x14ac:dyDescent="0.2">
      <c r="A72" s="89"/>
      <c r="C72" s="90"/>
    </row>
    <row r="73" spans="1:3" ht="12.75" customHeight="1" x14ac:dyDescent="0.2">
      <c r="A73" s="89"/>
      <c r="C73" s="90"/>
    </row>
    <row r="74" spans="1:3" ht="12.75" customHeight="1" x14ac:dyDescent="0.2">
      <c r="A74" s="89"/>
      <c r="C74" s="90"/>
    </row>
    <row r="75" spans="1:3" ht="12.75" customHeight="1" x14ac:dyDescent="0.2">
      <c r="A75" s="89"/>
      <c r="C75" s="90"/>
    </row>
    <row r="76" spans="1:3" ht="12.75" customHeight="1" x14ac:dyDescent="0.2">
      <c r="A76" s="89"/>
      <c r="C76" s="90"/>
    </row>
    <row r="77" spans="1:3" ht="12.75" customHeight="1" x14ac:dyDescent="0.2">
      <c r="A77" s="89"/>
      <c r="C77" s="90"/>
    </row>
    <row r="78" spans="1:3" ht="12.75" customHeight="1" x14ac:dyDescent="0.2">
      <c r="A78" s="89"/>
      <c r="C78" s="90"/>
    </row>
    <row r="79" spans="1:3" ht="12.75" customHeight="1" x14ac:dyDescent="0.2">
      <c r="A79" s="89"/>
      <c r="C79" s="90"/>
    </row>
    <row r="80" spans="1:3" ht="12.75" customHeight="1" x14ac:dyDescent="0.2">
      <c r="A80" s="89"/>
      <c r="C80" s="90"/>
    </row>
    <row r="81" spans="1:3" ht="12.75" customHeight="1" x14ac:dyDescent="0.2">
      <c r="A81" s="89"/>
      <c r="C81" s="90"/>
    </row>
    <row r="82" spans="1:3" ht="12.75" customHeight="1" x14ac:dyDescent="0.2">
      <c r="A82" s="89"/>
      <c r="C82" s="90"/>
    </row>
    <row r="83" spans="1:3" ht="12.75" customHeight="1" x14ac:dyDescent="0.2">
      <c r="A83" s="89"/>
      <c r="C83" s="90"/>
    </row>
    <row r="84" spans="1:3" ht="12.75" customHeight="1" x14ac:dyDescent="0.2">
      <c r="A84" s="89"/>
      <c r="C84" s="90"/>
    </row>
    <row r="85" spans="1:3" ht="12.75" customHeight="1" x14ac:dyDescent="0.2">
      <c r="A85" s="89"/>
      <c r="C85" s="90"/>
    </row>
    <row r="86" spans="1:3" ht="12.75" customHeight="1" x14ac:dyDescent="0.2">
      <c r="A86" s="89"/>
      <c r="C86" s="90"/>
    </row>
    <row r="87" spans="1:3" ht="12.75" customHeight="1" x14ac:dyDescent="0.2">
      <c r="A87" s="89"/>
      <c r="C87" s="90"/>
    </row>
    <row r="88" spans="1:3" ht="12.75" customHeight="1" x14ac:dyDescent="0.2">
      <c r="A88" s="89"/>
      <c r="C88" s="90"/>
    </row>
    <row r="89" spans="1:3" ht="12.75" customHeight="1" x14ac:dyDescent="0.2">
      <c r="A89" s="89"/>
      <c r="C89" s="90"/>
    </row>
    <row r="90" spans="1:3" ht="12.75" customHeight="1" x14ac:dyDescent="0.2">
      <c r="A90" s="89"/>
      <c r="C90" s="90"/>
    </row>
    <row r="91" spans="1:3" ht="12.75" customHeight="1" x14ac:dyDescent="0.2">
      <c r="A91" s="89"/>
      <c r="C91" s="90"/>
    </row>
    <row r="92" spans="1:3" ht="12.75" customHeight="1" x14ac:dyDescent="0.2">
      <c r="A92" s="89"/>
      <c r="C92" s="90"/>
    </row>
    <row r="93" spans="1:3" ht="12.75" customHeight="1" x14ac:dyDescent="0.2">
      <c r="A93" s="89"/>
      <c r="C93" s="90"/>
    </row>
    <row r="94" spans="1:3" ht="12.75" customHeight="1" x14ac:dyDescent="0.2">
      <c r="A94" s="89"/>
      <c r="C94" s="90"/>
    </row>
    <row r="95" spans="1:3" ht="12.75" customHeight="1" x14ac:dyDescent="0.2">
      <c r="A95" s="89"/>
      <c r="C95" s="90"/>
    </row>
    <row r="96" spans="1:3" ht="12.75" customHeight="1" x14ac:dyDescent="0.2">
      <c r="A96" s="89"/>
      <c r="C96" s="90"/>
    </row>
    <row r="97" spans="1:3" ht="12.75" customHeight="1" x14ac:dyDescent="0.2">
      <c r="A97" s="89"/>
      <c r="C97" s="90"/>
    </row>
    <row r="98" spans="1:3" ht="12.75" customHeight="1" x14ac:dyDescent="0.2">
      <c r="A98" s="89"/>
      <c r="C98" s="90"/>
    </row>
    <row r="99" spans="1:3" ht="12.75" customHeight="1" x14ac:dyDescent="0.2">
      <c r="A99" s="89"/>
      <c r="C99" s="90"/>
    </row>
    <row r="100" spans="1:3" ht="12.75" customHeight="1" x14ac:dyDescent="0.2">
      <c r="A100" s="89"/>
      <c r="C100" s="90"/>
    </row>
    <row r="101" spans="1:3" ht="12.75" customHeight="1" x14ac:dyDescent="0.2">
      <c r="A101" s="89"/>
      <c r="C101" s="90"/>
    </row>
    <row r="102" spans="1:3" ht="12.75" customHeight="1" x14ac:dyDescent="0.2">
      <c r="A102" s="89"/>
      <c r="C102" s="90"/>
    </row>
    <row r="103" spans="1:3" ht="12.75" customHeight="1" x14ac:dyDescent="0.2">
      <c r="A103" s="89"/>
      <c r="C103" s="90"/>
    </row>
    <row r="104" spans="1:3" ht="12.75" customHeight="1" x14ac:dyDescent="0.2">
      <c r="A104" s="89"/>
      <c r="C104" s="90"/>
    </row>
    <row r="105" spans="1:3" ht="12.75" customHeight="1" x14ac:dyDescent="0.2">
      <c r="A105" s="89"/>
      <c r="C105" s="90"/>
    </row>
    <row r="106" spans="1:3" ht="12.75" customHeight="1" x14ac:dyDescent="0.2">
      <c r="A106" s="89"/>
      <c r="C106" s="90"/>
    </row>
    <row r="107" spans="1:3" ht="12.75" customHeight="1" x14ac:dyDescent="0.2">
      <c r="A107" s="89"/>
      <c r="C107" s="90"/>
    </row>
    <row r="108" spans="1:3" ht="12.75" customHeight="1" x14ac:dyDescent="0.2">
      <c r="A108" s="89"/>
      <c r="C108" s="90"/>
    </row>
    <row r="109" spans="1:3" ht="12.75" customHeight="1" x14ac:dyDescent="0.2">
      <c r="A109" s="89"/>
      <c r="C109" s="90"/>
    </row>
    <row r="110" spans="1:3" ht="12.75" customHeight="1" x14ac:dyDescent="0.2">
      <c r="A110" s="89"/>
      <c r="C110" s="90"/>
    </row>
    <row r="111" spans="1:3" ht="12.75" customHeight="1" x14ac:dyDescent="0.2">
      <c r="A111" s="89"/>
      <c r="C111" s="90"/>
    </row>
    <row r="112" spans="1:3" ht="12.75" customHeight="1" x14ac:dyDescent="0.2">
      <c r="A112" s="89"/>
      <c r="C112" s="90"/>
    </row>
    <row r="113" spans="1:3" ht="12.75" customHeight="1" x14ac:dyDescent="0.2">
      <c r="A113" s="89"/>
      <c r="C113" s="90"/>
    </row>
    <row r="114" spans="1:3" ht="12.75" customHeight="1" x14ac:dyDescent="0.2">
      <c r="A114" s="89"/>
      <c r="C114" s="90"/>
    </row>
    <row r="115" spans="1:3" ht="12.75" customHeight="1" x14ac:dyDescent="0.2">
      <c r="A115" s="89"/>
      <c r="C115" s="90"/>
    </row>
    <row r="116" spans="1:3" ht="12.75" customHeight="1" x14ac:dyDescent="0.2">
      <c r="A116" s="89"/>
      <c r="C116" s="90"/>
    </row>
    <row r="117" spans="1:3" ht="12.75" customHeight="1" x14ac:dyDescent="0.2">
      <c r="A117" s="89"/>
      <c r="C117" s="90"/>
    </row>
    <row r="118" spans="1:3" ht="12.75" customHeight="1" x14ac:dyDescent="0.2">
      <c r="A118" s="89"/>
      <c r="C118" s="90"/>
    </row>
    <row r="119" spans="1:3" ht="12.75" customHeight="1" x14ac:dyDescent="0.2">
      <c r="A119" s="89"/>
      <c r="C119" s="90"/>
    </row>
    <row r="120" spans="1:3" ht="12.75" customHeight="1" x14ac:dyDescent="0.2">
      <c r="A120" s="89"/>
      <c r="C120" s="90"/>
    </row>
    <row r="121" spans="1:3" ht="12.75" customHeight="1" x14ac:dyDescent="0.2">
      <c r="A121" s="89"/>
      <c r="C121" s="90"/>
    </row>
    <row r="122" spans="1:3" ht="12.75" customHeight="1" x14ac:dyDescent="0.2">
      <c r="A122" s="89"/>
      <c r="C122" s="90"/>
    </row>
    <row r="123" spans="1:3" ht="12.75" customHeight="1" x14ac:dyDescent="0.2">
      <c r="A123" s="89"/>
      <c r="C123" s="90"/>
    </row>
    <row r="124" spans="1:3" ht="12.75" customHeight="1" x14ac:dyDescent="0.2">
      <c r="A124" s="89"/>
      <c r="C124" s="90"/>
    </row>
    <row r="125" spans="1:3" ht="12.75" customHeight="1" x14ac:dyDescent="0.2">
      <c r="A125" s="89"/>
      <c r="C125" s="90"/>
    </row>
    <row r="126" spans="1:3" ht="12.75" customHeight="1" x14ac:dyDescent="0.2">
      <c r="A126" s="89"/>
      <c r="C126" s="90"/>
    </row>
    <row r="127" spans="1:3" ht="12.75" customHeight="1" x14ac:dyDescent="0.2">
      <c r="A127" s="89"/>
      <c r="C127" s="90"/>
    </row>
    <row r="128" spans="1:3" ht="12.75" customHeight="1" x14ac:dyDescent="0.2">
      <c r="A128" s="89"/>
      <c r="C128" s="90"/>
    </row>
    <row r="129" spans="1:3" ht="12.75" customHeight="1" x14ac:dyDescent="0.2">
      <c r="A129" s="89"/>
      <c r="C129" s="90"/>
    </row>
    <row r="130" spans="1:3" ht="12.75" customHeight="1" x14ac:dyDescent="0.2">
      <c r="A130" s="89"/>
      <c r="C130" s="90"/>
    </row>
    <row r="131" spans="1:3" ht="12.75" customHeight="1" x14ac:dyDescent="0.2">
      <c r="A131" s="89"/>
      <c r="C131" s="90"/>
    </row>
    <row r="132" spans="1:3" ht="12.75" customHeight="1" x14ac:dyDescent="0.2">
      <c r="A132" s="89"/>
      <c r="C132" s="90"/>
    </row>
    <row r="133" spans="1:3" ht="12.75" customHeight="1" x14ac:dyDescent="0.2">
      <c r="A133" s="89"/>
      <c r="C133" s="90"/>
    </row>
    <row r="134" spans="1:3" ht="12.75" customHeight="1" x14ac:dyDescent="0.2">
      <c r="A134" s="89"/>
      <c r="C134" s="90"/>
    </row>
    <row r="135" spans="1:3" ht="12.75" customHeight="1" x14ac:dyDescent="0.2">
      <c r="A135" s="89"/>
      <c r="C135" s="90"/>
    </row>
    <row r="136" spans="1:3" ht="12.75" customHeight="1" x14ac:dyDescent="0.2">
      <c r="A136" s="89"/>
      <c r="C136" s="90"/>
    </row>
    <row r="137" spans="1:3" ht="12.75" customHeight="1" x14ac:dyDescent="0.2">
      <c r="A137" s="89"/>
      <c r="C137" s="90"/>
    </row>
    <row r="138" spans="1:3" ht="12.75" customHeight="1" x14ac:dyDescent="0.2">
      <c r="A138" s="89"/>
      <c r="C138" s="90"/>
    </row>
    <row r="139" spans="1:3" ht="12.75" customHeight="1" x14ac:dyDescent="0.2">
      <c r="A139" s="89"/>
      <c r="C139" s="90"/>
    </row>
    <row r="140" spans="1:3" ht="12.75" customHeight="1" x14ac:dyDescent="0.2">
      <c r="A140" s="89"/>
      <c r="C140" s="90"/>
    </row>
    <row r="141" spans="1:3" ht="12.75" customHeight="1" x14ac:dyDescent="0.2">
      <c r="A141" s="89"/>
      <c r="C141" s="90"/>
    </row>
    <row r="142" spans="1:3" ht="12.75" customHeight="1" x14ac:dyDescent="0.2">
      <c r="A142" s="89"/>
      <c r="C142" s="90"/>
    </row>
    <row r="143" spans="1:3" ht="12.75" customHeight="1" x14ac:dyDescent="0.2">
      <c r="A143" s="89"/>
      <c r="C143" s="90"/>
    </row>
    <row r="144" spans="1:3" ht="12.75" customHeight="1" x14ac:dyDescent="0.2">
      <c r="A144" s="89"/>
      <c r="C144" s="90"/>
    </row>
    <row r="145" spans="1:3" ht="12.75" customHeight="1" x14ac:dyDescent="0.2">
      <c r="A145" s="89"/>
      <c r="C145" s="90"/>
    </row>
    <row r="146" spans="1:3" ht="12.75" customHeight="1" x14ac:dyDescent="0.2">
      <c r="A146" s="89"/>
      <c r="C146" s="90"/>
    </row>
    <row r="147" spans="1:3" ht="12.75" customHeight="1" x14ac:dyDescent="0.2">
      <c r="A147" s="89"/>
      <c r="C147" s="90"/>
    </row>
    <row r="148" spans="1:3" ht="12.75" customHeight="1" x14ac:dyDescent="0.2">
      <c r="A148" s="89"/>
      <c r="C148" s="90"/>
    </row>
    <row r="149" spans="1:3" ht="12.75" customHeight="1" x14ac:dyDescent="0.2">
      <c r="A149" s="89"/>
      <c r="C149" s="90"/>
    </row>
    <row r="150" spans="1:3" ht="12.75" customHeight="1" x14ac:dyDescent="0.2">
      <c r="A150" s="89"/>
      <c r="C150" s="90"/>
    </row>
    <row r="151" spans="1:3" ht="12.75" customHeight="1" x14ac:dyDescent="0.2">
      <c r="A151" s="89"/>
      <c r="C151" s="90"/>
    </row>
    <row r="152" spans="1:3" ht="12.75" customHeight="1" x14ac:dyDescent="0.2">
      <c r="A152" s="89"/>
      <c r="C152" s="90"/>
    </row>
    <row r="153" spans="1:3" ht="12.75" customHeight="1" x14ac:dyDescent="0.2">
      <c r="A153" s="89"/>
      <c r="C153" s="90"/>
    </row>
    <row r="154" spans="1:3" ht="12.75" customHeight="1" x14ac:dyDescent="0.2">
      <c r="A154" s="89"/>
      <c r="C154" s="90"/>
    </row>
    <row r="155" spans="1:3" ht="12.75" customHeight="1" x14ac:dyDescent="0.2">
      <c r="A155" s="89"/>
      <c r="C155" s="90"/>
    </row>
    <row r="156" spans="1:3" ht="12.75" customHeight="1" x14ac:dyDescent="0.2">
      <c r="A156" s="89"/>
      <c r="C156" s="90"/>
    </row>
    <row r="157" spans="1:3" ht="12.75" customHeight="1" x14ac:dyDescent="0.2">
      <c r="A157" s="89"/>
      <c r="C157" s="90"/>
    </row>
    <row r="158" spans="1:3" ht="12.75" customHeight="1" x14ac:dyDescent="0.2">
      <c r="A158" s="89"/>
      <c r="C158" s="90"/>
    </row>
    <row r="159" spans="1:3" ht="12.75" customHeight="1" x14ac:dyDescent="0.2">
      <c r="A159" s="89"/>
      <c r="C159" s="90"/>
    </row>
    <row r="160" spans="1:3" ht="12.75" customHeight="1" x14ac:dyDescent="0.2">
      <c r="A160" s="89"/>
      <c r="C160" s="90"/>
    </row>
    <row r="161" spans="1:3" ht="12.75" customHeight="1" x14ac:dyDescent="0.2">
      <c r="A161" s="89"/>
      <c r="C161" s="90"/>
    </row>
    <row r="162" spans="1:3" ht="12.75" customHeight="1" x14ac:dyDescent="0.2">
      <c r="A162" s="89"/>
      <c r="C162" s="90"/>
    </row>
    <row r="163" spans="1:3" ht="12.75" customHeight="1" x14ac:dyDescent="0.2">
      <c r="A163" s="89"/>
      <c r="C163" s="90"/>
    </row>
    <row r="164" spans="1:3" ht="12.75" customHeight="1" x14ac:dyDescent="0.2">
      <c r="A164" s="89"/>
      <c r="C164" s="90"/>
    </row>
    <row r="165" spans="1:3" ht="12.75" customHeight="1" x14ac:dyDescent="0.2">
      <c r="A165" s="89"/>
      <c r="C165" s="90"/>
    </row>
    <row r="166" spans="1:3" ht="12.75" customHeight="1" x14ac:dyDescent="0.2">
      <c r="A166" s="89"/>
      <c r="C166" s="90"/>
    </row>
    <row r="167" spans="1:3" ht="12.75" customHeight="1" x14ac:dyDescent="0.2">
      <c r="A167" s="89"/>
      <c r="C167" s="90"/>
    </row>
    <row r="168" spans="1:3" ht="12.75" customHeight="1" x14ac:dyDescent="0.2">
      <c r="A168" s="89"/>
      <c r="C168" s="90"/>
    </row>
    <row r="169" spans="1:3" ht="12.75" customHeight="1" x14ac:dyDescent="0.2">
      <c r="A169" s="89"/>
      <c r="C169" s="90"/>
    </row>
    <row r="170" spans="1:3" ht="12.75" customHeight="1" x14ac:dyDescent="0.2">
      <c r="A170" s="89"/>
      <c r="C170" s="90"/>
    </row>
    <row r="171" spans="1:3" ht="12.75" customHeight="1" x14ac:dyDescent="0.2">
      <c r="A171" s="89"/>
      <c r="C171" s="90"/>
    </row>
    <row r="172" spans="1:3" ht="12.75" customHeight="1" x14ac:dyDescent="0.2">
      <c r="A172" s="89"/>
      <c r="C172" s="90"/>
    </row>
    <row r="173" spans="1:3" ht="12.75" customHeight="1" x14ac:dyDescent="0.2">
      <c r="A173" s="89"/>
      <c r="C173" s="90"/>
    </row>
    <row r="174" spans="1:3" ht="12.75" customHeight="1" x14ac:dyDescent="0.2">
      <c r="A174" s="89"/>
      <c r="C174" s="90"/>
    </row>
    <row r="175" spans="1:3" ht="12.75" customHeight="1" x14ac:dyDescent="0.2">
      <c r="A175" s="89"/>
      <c r="C175" s="90"/>
    </row>
    <row r="176" spans="1:3" ht="12.75" customHeight="1" x14ac:dyDescent="0.2">
      <c r="A176" s="89"/>
      <c r="C176" s="90"/>
    </row>
    <row r="177" spans="1:3" ht="12.75" customHeight="1" x14ac:dyDescent="0.2">
      <c r="A177" s="89"/>
      <c r="C177" s="90"/>
    </row>
    <row r="178" spans="1:3" ht="12.75" customHeight="1" x14ac:dyDescent="0.2">
      <c r="A178" s="89"/>
      <c r="C178" s="90"/>
    </row>
    <row r="179" spans="1:3" ht="12.75" customHeight="1" x14ac:dyDescent="0.2">
      <c r="A179" s="89"/>
      <c r="C179" s="90"/>
    </row>
    <row r="180" spans="1:3" ht="12.75" customHeight="1" x14ac:dyDescent="0.2">
      <c r="A180" s="89"/>
      <c r="C180" s="90"/>
    </row>
    <row r="181" spans="1:3" ht="12.75" customHeight="1" x14ac:dyDescent="0.2">
      <c r="A181" s="89"/>
      <c r="C181" s="90"/>
    </row>
    <row r="182" spans="1:3" ht="12.75" customHeight="1" x14ac:dyDescent="0.2">
      <c r="A182" s="89"/>
      <c r="C182" s="90"/>
    </row>
    <row r="183" spans="1:3" ht="12.75" customHeight="1" x14ac:dyDescent="0.2">
      <c r="A183" s="89"/>
      <c r="C183" s="90"/>
    </row>
    <row r="184" spans="1:3" ht="12.75" customHeight="1" x14ac:dyDescent="0.2">
      <c r="A184" s="89"/>
      <c r="C184" s="90"/>
    </row>
    <row r="185" spans="1:3" ht="12.75" customHeight="1" x14ac:dyDescent="0.2">
      <c r="A185" s="89"/>
      <c r="C185" s="90"/>
    </row>
    <row r="186" spans="1:3" ht="12.75" customHeight="1" x14ac:dyDescent="0.2">
      <c r="A186" s="89"/>
      <c r="C186" s="90"/>
    </row>
    <row r="187" spans="1:3" ht="12.75" customHeight="1" x14ac:dyDescent="0.2">
      <c r="A187" s="89"/>
      <c r="C187" s="90"/>
    </row>
    <row r="188" spans="1:3" ht="12.75" customHeight="1" x14ac:dyDescent="0.2">
      <c r="A188" s="89"/>
      <c r="C188" s="90"/>
    </row>
    <row r="189" spans="1:3" ht="12.75" customHeight="1" x14ac:dyDescent="0.2">
      <c r="A189" s="89"/>
      <c r="C189" s="90"/>
    </row>
    <row r="190" spans="1:3" ht="12.75" customHeight="1" x14ac:dyDescent="0.2">
      <c r="A190" s="89"/>
      <c r="C190" s="90"/>
    </row>
    <row r="191" spans="1:3" ht="12.75" customHeight="1" x14ac:dyDescent="0.2">
      <c r="A191" s="89"/>
      <c r="C191" s="90"/>
    </row>
    <row r="192" spans="1:3" ht="12.75" customHeight="1" x14ac:dyDescent="0.2">
      <c r="A192" s="89"/>
      <c r="C192" s="90"/>
    </row>
    <row r="193" spans="1:3" ht="12.75" customHeight="1" x14ac:dyDescent="0.2">
      <c r="A193" s="89"/>
      <c r="C193" s="90"/>
    </row>
    <row r="194" spans="1:3" ht="12.75" customHeight="1" x14ac:dyDescent="0.2">
      <c r="A194" s="89"/>
      <c r="C194" s="90"/>
    </row>
    <row r="195" spans="1:3" ht="12.75" customHeight="1" x14ac:dyDescent="0.2">
      <c r="A195" s="89"/>
      <c r="C195" s="90"/>
    </row>
    <row r="196" spans="1:3" ht="12.75" customHeight="1" x14ac:dyDescent="0.2">
      <c r="A196" s="89"/>
      <c r="C196" s="90"/>
    </row>
    <row r="197" spans="1:3" ht="12.75" customHeight="1" x14ac:dyDescent="0.2">
      <c r="A197" s="89"/>
      <c r="C197" s="90"/>
    </row>
    <row r="198" spans="1:3" ht="12.75" customHeight="1" x14ac:dyDescent="0.2">
      <c r="A198" s="89"/>
      <c r="C198" s="90"/>
    </row>
    <row r="199" spans="1:3" ht="12.75" customHeight="1" x14ac:dyDescent="0.2">
      <c r="A199" s="89"/>
      <c r="C199" s="90"/>
    </row>
    <row r="200" spans="1:3" ht="12.75" customHeight="1" x14ac:dyDescent="0.2">
      <c r="A200" s="89"/>
      <c r="C200" s="90"/>
    </row>
    <row r="201" spans="1:3" ht="12.75" customHeight="1" x14ac:dyDescent="0.2">
      <c r="A201" s="89"/>
      <c r="C201" s="90"/>
    </row>
    <row r="202" spans="1:3" ht="12.75" customHeight="1" x14ac:dyDescent="0.2">
      <c r="A202" s="89"/>
      <c r="C202" s="90"/>
    </row>
    <row r="203" spans="1:3" ht="12.75" customHeight="1" x14ac:dyDescent="0.2">
      <c r="A203" s="89"/>
      <c r="C203" s="90"/>
    </row>
    <row r="204" spans="1:3" ht="12.75" customHeight="1" x14ac:dyDescent="0.2">
      <c r="A204" s="89"/>
      <c r="C204" s="90"/>
    </row>
    <row r="205" spans="1:3" ht="12.75" customHeight="1" x14ac:dyDescent="0.2">
      <c r="A205" s="89"/>
      <c r="C205" s="90"/>
    </row>
    <row r="206" spans="1:3" ht="12.75" customHeight="1" x14ac:dyDescent="0.2">
      <c r="A206" s="89"/>
      <c r="C206" s="90"/>
    </row>
    <row r="207" spans="1:3" ht="12.75" customHeight="1" x14ac:dyDescent="0.2">
      <c r="A207" s="89"/>
      <c r="C207" s="90"/>
    </row>
    <row r="208" spans="1:3" ht="12.75" customHeight="1" x14ac:dyDescent="0.2">
      <c r="A208" s="89"/>
      <c r="C208" s="90"/>
    </row>
    <row r="209" spans="1:3" ht="12.75" customHeight="1" x14ac:dyDescent="0.2">
      <c r="A209" s="89"/>
      <c r="C209" s="90"/>
    </row>
    <row r="210" spans="1:3" ht="12.75" customHeight="1" x14ac:dyDescent="0.2">
      <c r="A210" s="89"/>
      <c r="C210" s="90"/>
    </row>
    <row r="211" spans="1:3" ht="12.75" customHeight="1" x14ac:dyDescent="0.2">
      <c r="A211" s="89"/>
      <c r="C211" s="90"/>
    </row>
    <row r="212" spans="1:3" ht="12.75" customHeight="1" x14ac:dyDescent="0.2">
      <c r="A212" s="89"/>
      <c r="C212" s="90"/>
    </row>
    <row r="213" spans="1:3" ht="12.75" customHeight="1" x14ac:dyDescent="0.2">
      <c r="A213" s="89"/>
      <c r="C213" s="90"/>
    </row>
    <row r="214" spans="1:3" ht="12.75" customHeight="1" x14ac:dyDescent="0.2">
      <c r="A214" s="89"/>
      <c r="C214" s="90"/>
    </row>
    <row r="215" spans="1:3" ht="12.75" customHeight="1" x14ac:dyDescent="0.2">
      <c r="A215" s="89"/>
      <c r="C215" s="90"/>
    </row>
    <row r="216" spans="1:3" ht="12.75" customHeight="1" x14ac:dyDescent="0.2">
      <c r="A216" s="89"/>
      <c r="C216" s="90"/>
    </row>
    <row r="217" spans="1:3" ht="12.75" customHeight="1" x14ac:dyDescent="0.2">
      <c r="A217" s="89"/>
      <c r="C217" s="90"/>
    </row>
    <row r="218" spans="1:3" ht="12.75" customHeight="1" x14ac:dyDescent="0.2">
      <c r="A218" s="89"/>
      <c r="C218" s="90"/>
    </row>
    <row r="219" spans="1:3" ht="12.75" customHeight="1" x14ac:dyDescent="0.2">
      <c r="A219" s="89"/>
      <c r="C219" s="90"/>
    </row>
    <row r="220" spans="1:3" ht="15.75" customHeight="1" x14ac:dyDescent="0.2"/>
    <row r="221" spans="1:3" ht="15.75" customHeight="1" x14ac:dyDescent="0.2"/>
    <row r="222" spans="1:3" ht="15.75" customHeight="1" x14ac:dyDescent="0.2"/>
    <row r="223" spans="1:3" ht="15.75" customHeight="1" x14ac:dyDescent="0.2"/>
    <row r="224" spans="1: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conditionalFormatting sqref="D2">
    <cfRule type="notContainsBlanks" dxfId="3" priority="4">
      <formula>LEN(TRIM(D2))&gt;0</formula>
    </cfRule>
  </conditionalFormatting>
  <conditionalFormatting sqref="D3">
    <cfRule type="notContainsBlanks" dxfId="2" priority="3">
      <formula>LEN(TRIM(D3))&gt;0</formula>
    </cfRule>
  </conditionalFormatting>
  <conditionalFormatting sqref="D4">
    <cfRule type="notContainsBlanks" dxfId="1" priority="2">
      <formula>LEN(TRIM(D4))&gt;0</formula>
    </cfRule>
  </conditionalFormatting>
  <conditionalFormatting sqref="D5">
    <cfRule type="notContainsBlanks" dxfId="0" priority="1">
      <formula>LEN(TRIM(D5))&gt;0</formula>
    </cfRule>
  </conditionalFormatting>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06"/>
  <sheetViews>
    <sheetView topLeftCell="A30" workbookViewId="0">
      <selection activeCell="F32" sqref="F32"/>
    </sheetView>
  </sheetViews>
  <sheetFormatPr baseColWidth="10" defaultColWidth="12.5703125" defaultRowHeight="15" customHeight="1" x14ac:dyDescent="0.2"/>
  <cols>
    <col min="1" max="1" width="5.5703125" customWidth="1"/>
    <col min="2" max="2" width="48.5703125" customWidth="1"/>
    <col min="3" max="3" width="36.140625" bestFit="1" customWidth="1"/>
    <col min="4" max="4" width="26.140625" customWidth="1"/>
    <col min="5" max="5" width="17.85546875" customWidth="1"/>
    <col min="6" max="6" width="61.140625" customWidth="1"/>
    <col min="7" max="26" width="14.42578125" customWidth="1"/>
  </cols>
  <sheetData>
    <row r="1" spans="1:17" ht="12.75" x14ac:dyDescent="0.2">
      <c r="A1" s="221" t="s">
        <v>261</v>
      </c>
      <c r="B1" s="214"/>
      <c r="C1" s="214"/>
      <c r="D1" s="214"/>
      <c r="E1" s="214"/>
      <c r="F1" s="211"/>
    </row>
    <row r="2" spans="1:17" ht="12.75" x14ac:dyDescent="0.2">
      <c r="A2" s="222" t="s">
        <v>262</v>
      </c>
      <c r="B2" s="220"/>
      <c r="C2" s="220"/>
      <c r="D2" s="220"/>
      <c r="E2" s="220"/>
      <c r="F2" s="220"/>
    </row>
    <row r="3" spans="1:17" ht="12.75" x14ac:dyDescent="0.2">
      <c r="A3" s="64" t="s">
        <v>151</v>
      </c>
      <c r="B3" s="64" t="s">
        <v>152</v>
      </c>
      <c r="C3" s="64" t="s">
        <v>153</v>
      </c>
      <c r="D3" s="65" t="s">
        <v>154</v>
      </c>
      <c r="E3" s="138" t="s">
        <v>255</v>
      </c>
      <c r="F3" s="64" t="s">
        <v>156</v>
      </c>
    </row>
    <row r="4" spans="1:17" ht="25.5" x14ac:dyDescent="0.2">
      <c r="A4" s="66">
        <v>1</v>
      </c>
      <c r="B4" s="76" t="s">
        <v>263</v>
      </c>
      <c r="C4" s="66" t="s">
        <v>264</v>
      </c>
      <c r="D4" s="139">
        <v>44346</v>
      </c>
      <c r="E4" s="129">
        <v>1</v>
      </c>
      <c r="F4" s="140" t="s">
        <v>265</v>
      </c>
    </row>
    <row r="5" spans="1:17" x14ac:dyDescent="0.2">
      <c r="A5" s="66">
        <v>2</v>
      </c>
      <c r="B5" s="76" t="s">
        <v>266</v>
      </c>
      <c r="C5" s="66" t="s">
        <v>264</v>
      </c>
      <c r="D5" s="139">
        <v>44362</v>
      </c>
      <c r="E5" s="129">
        <v>1</v>
      </c>
      <c r="F5" s="141" t="s">
        <v>267</v>
      </c>
    </row>
    <row r="6" spans="1:17" ht="25.5" x14ac:dyDescent="0.2">
      <c r="A6" s="66">
        <v>3</v>
      </c>
      <c r="B6" s="73" t="s">
        <v>268</v>
      </c>
      <c r="C6" s="66" t="s">
        <v>264</v>
      </c>
      <c r="D6" s="142">
        <v>44408</v>
      </c>
      <c r="E6" s="129">
        <v>1</v>
      </c>
      <c r="F6" s="72" t="s">
        <v>269</v>
      </c>
    </row>
    <row r="7" spans="1:17" ht="25.5" x14ac:dyDescent="0.2">
      <c r="A7" s="66">
        <v>4</v>
      </c>
      <c r="B7" s="73" t="s">
        <v>268</v>
      </c>
      <c r="C7" s="66" t="s">
        <v>264</v>
      </c>
      <c r="D7" s="142">
        <v>44439</v>
      </c>
      <c r="E7" s="129">
        <v>1</v>
      </c>
      <c r="F7" s="141" t="s">
        <v>270</v>
      </c>
    </row>
    <row r="8" spans="1:17" ht="25.5" x14ac:dyDescent="0.2">
      <c r="A8" s="66">
        <v>5</v>
      </c>
      <c r="B8" s="73" t="s">
        <v>268</v>
      </c>
      <c r="C8" s="66" t="s">
        <v>264</v>
      </c>
      <c r="D8" s="139">
        <v>44469</v>
      </c>
      <c r="E8" s="129">
        <v>1</v>
      </c>
      <c r="F8" s="141" t="s">
        <v>271</v>
      </c>
    </row>
    <row r="9" spans="1:17" ht="25.5" x14ac:dyDescent="0.2">
      <c r="A9" s="66">
        <v>6</v>
      </c>
      <c r="B9" s="73" t="s">
        <v>268</v>
      </c>
      <c r="C9" s="66" t="s">
        <v>264</v>
      </c>
      <c r="D9" s="139">
        <v>44895</v>
      </c>
      <c r="E9" s="129">
        <v>1</v>
      </c>
      <c r="F9" s="143" t="s">
        <v>272</v>
      </c>
    </row>
    <row r="10" spans="1:17" ht="127.5" x14ac:dyDescent="0.2">
      <c r="A10" s="130">
        <v>7</v>
      </c>
      <c r="B10" s="144" t="s">
        <v>268</v>
      </c>
      <c r="C10" s="130" t="s">
        <v>264</v>
      </c>
      <c r="D10" s="145">
        <v>45048</v>
      </c>
      <c r="E10" s="129"/>
      <c r="F10" s="146" t="s">
        <v>273</v>
      </c>
      <c r="G10" s="147"/>
    </row>
    <row r="11" spans="1:17" ht="89.25" x14ac:dyDescent="0.2">
      <c r="A11" s="66">
        <v>7</v>
      </c>
      <c r="B11" s="73" t="s">
        <v>274</v>
      </c>
      <c r="C11" s="66" t="s">
        <v>264</v>
      </c>
      <c r="D11" s="145">
        <v>45199</v>
      </c>
      <c r="E11" s="133">
        <v>0.8</v>
      </c>
      <c r="F11" s="159" t="s">
        <v>311</v>
      </c>
    </row>
    <row r="12" spans="1:17" ht="25.5" x14ac:dyDescent="0.2">
      <c r="A12" s="66">
        <v>8</v>
      </c>
      <c r="B12" s="148" t="s">
        <v>275</v>
      </c>
      <c r="C12" s="66" t="s">
        <v>264</v>
      </c>
      <c r="D12" s="145">
        <v>45260</v>
      </c>
      <c r="E12" s="129">
        <v>0.8</v>
      </c>
      <c r="F12" s="159" t="s">
        <v>312</v>
      </c>
      <c r="O12" s="147" t="s">
        <v>276</v>
      </c>
      <c r="P12" s="147" t="s">
        <v>277</v>
      </c>
      <c r="Q12" s="147" t="s">
        <v>278</v>
      </c>
    </row>
    <row r="13" spans="1:17" ht="24" customHeight="1" x14ac:dyDescent="0.2">
      <c r="A13" s="166">
        <v>9</v>
      </c>
      <c r="B13" s="167" t="s">
        <v>279</v>
      </c>
      <c r="C13" s="166" t="s">
        <v>264</v>
      </c>
      <c r="D13" s="168">
        <v>45261</v>
      </c>
      <c r="E13" s="169">
        <v>0.8</v>
      </c>
      <c r="F13" s="170" t="s">
        <v>334</v>
      </c>
    </row>
    <row r="14" spans="1:17" s="162" customFormat="1" ht="51.75" customHeight="1" x14ac:dyDescent="0.2">
      <c r="A14" s="173">
        <v>10</v>
      </c>
      <c r="B14" s="174" t="s">
        <v>279</v>
      </c>
      <c r="C14" s="173" t="s">
        <v>264</v>
      </c>
      <c r="D14" s="175">
        <v>45267</v>
      </c>
      <c r="E14" s="176">
        <v>1</v>
      </c>
      <c r="F14" s="177" t="s">
        <v>335</v>
      </c>
    </row>
    <row r="15" spans="1:17" x14ac:dyDescent="0.2">
      <c r="A15" s="163"/>
      <c r="B15" s="164"/>
      <c r="C15" s="163"/>
      <c r="D15" s="171"/>
      <c r="E15" s="172"/>
      <c r="F15" s="165"/>
    </row>
    <row r="16" spans="1:17" x14ac:dyDescent="0.2">
      <c r="A16" s="84"/>
      <c r="B16" s="85"/>
      <c r="C16" s="86"/>
      <c r="D16" s="87" t="s">
        <v>179</v>
      </c>
      <c r="E16" s="88">
        <v>1</v>
      </c>
    </row>
    <row r="17" spans="1:6" ht="12.75" x14ac:dyDescent="0.2">
      <c r="A17" s="89"/>
      <c r="C17" s="90"/>
      <c r="D17" s="91"/>
      <c r="E17" s="149"/>
    </row>
    <row r="18" spans="1:6" ht="12.75" x14ac:dyDescent="0.2">
      <c r="A18" s="89"/>
      <c r="C18" s="90"/>
      <c r="D18" s="91"/>
      <c r="E18" s="149"/>
    </row>
    <row r="19" spans="1:6" ht="12.75" x14ac:dyDescent="0.2">
      <c r="A19" s="223" t="s">
        <v>280</v>
      </c>
      <c r="B19" s="204"/>
      <c r="C19" s="204"/>
      <c r="D19" s="204"/>
      <c r="E19" s="204"/>
      <c r="F19" s="204"/>
    </row>
    <row r="20" spans="1:6" ht="12.75" x14ac:dyDescent="0.2">
      <c r="A20" s="222" t="s">
        <v>281</v>
      </c>
      <c r="B20" s="220"/>
      <c r="C20" s="220"/>
      <c r="D20" s="220"/>
      <c r="E20" s="220"/>
      <c r="F20" s="220"/>
    </row>
    <row r="21" spans="1:6" ht="12.75" x14ac:dyDescent="0.2">
      <c r="A21" s="64" t="s">
        <v>151</v>
      </c>
      <c r="B21" s="64" t="s">
        <v>152</v>
      </c>
      <c r="C21" s="64" t="s">
        <v>153</v>
      </c>
      <c r="D21" s="65" t="s">
        <v>154</v>
      </c>
      <c r="E21" s="138" t="s">
        <v>255</v>
      </c>
      <c r="F21" s="64" t="s">
        <v>156</v>
      </c>
    </row>
    <row r="22" spans="1:6" ht="51" x14ac:dyDescent="0.2">
      <c r="A22" s="66">
        <v>1</v>
      </c>
      <c r="B22" s="76" t="s">
        <v>263</v>
      </c>
      <c r="C22" s="66" t="s">
        <v>282</v>
      </c>
      <c r="D22" s="139">
        <v>44377</v>
      </c>
      <c r="E22" s="129">
        <v>1</v>
      </c>
      <c r="F22" s="140" t="s">
        <v>283</v>
      </c>
    </row>
    <row r="23" spans="1:6" ht="63.75" x14ac:dyDescent="0.2">
      <c r="A23" s="66">
        <v>2</v>
      </c>
      <c r="B23" s="76" t="s">
        <v>284</v>
      </c>
      <c r="C23" s="158" t="s">
        <v>285</v>
      </c>
      <c r="D23" s="139">
        <v>44377</v>
      </c>
      <c r="E23" s="129">
        <v>1</v>
      </c>
      <c r="F23" s="141" t="s">
        <v>286</v>
      </c>
    </row>
    <row r="24" spans="1:6" ht="89.25" x14ac:dyDescent="0.2">
      <c r="A24" s="66">
        <v>3</v>
      </c>
      <c r="B24" s="73" t="s">
        <v>287</v>
      </c>
      <c r="C24" s="158" t="s">
        <v>285</v>
      </c>
      <c r="D24" s="142">
        <v>44285</v>
      </c>
      <c r="E24" s="129">
        <v>1</v>
      </c>
      <c r="F24" s="72" t="s">
        <v>288</v>
      </c>
    </row>
    <row r="25" spans="1:6" ht="63.75" x14ac:dyDescent="0.2">
      <c r="A25" s="66">
        <v>4</v>
      </c>
      <c r="B25" s="73" t="s">
        <v>287</v>
      </c>
      <c r="C25" s="158" t="s">
        <v>285</v>
      </c>
      <c r="D25" s="142">
        <v>44337</v>
      </c>
      <c r="E25" s="129">
        <v>1</v>
      </c>
      <c r="F25" s="141" t="s">
        <v>289</v>
      </c>
    </row>
    <row r="26" spans="1:6" ht="280.5" x14ac:dyDescent="0.2">
      <c r="A26" s="66">
        <v>5</v>
      </c>
      <c r="B26" s="73" t="s">
        <v>287</v>
      </c>
      <c r="C26" s="158" t="s">
        <v>285</v>
      </c>
      <c r="D26" s="139">
        <v>44481</v>
      </c>
      <c r="E26" s="129">
        <v>1</v>
      </c>
      <c r="F26" s="141" t="s">
        <v>290</v>
      </c>
    </row>
    <row r="27" spans="1:6" ht="255" x14ac:dyDescent="0.2">
      <c r="A27" s="66">
        <v>6</v>
      </c>
      <c r="B27" s="73" t="s">
        <v>287</v>
      </c>
      <c r="C27" s="158" t="s">
        <v>285</v>
      </c>
      <c r="D27" s="139">
        <v>44895</v>
      </c>
      <c r="E27" s="129">
        <v>1</v>
      </c>
      <c r="F27" s="141" t="s">
        <v>291</v>
      </c>
    </row>
    <row r="28" spans="1:6" ht="25.5" x14ac:dyDescent="0.2">
      <c r="A28" s="66">
        <v>7</v>
      </c>
      <c r="B28" s="73" t="s">
        <v>287</v>
      </c>
      <c r="C28" s="158" t="s">
        <v>285</v>
      </c>
      <c r="D28" s="139">
        <v>44908</v>
      </c>
      <c r="E28" s="133">
        <v>1</v>
      </c>
      <c r="F28" s="143" t="s">
        <v>292</v>
      </c>
    </row>
    <row r="29" spans="1:6" ht="114.75" x14ac:dyDescent="0.2">
      <c r="A29" s="66">
        <v>8</v>
      </c>
      <c r="B29" s="73" t="s">
        <v>287</v>
      </c>
      <c r="C29" s="158" t="s">
        <v>310</v>
      </c>
      <c r="D29" s="145">
        <v>45199</v>
      </c>
      <c r="E29" s="133">
        <v>1</v>
      </c>
      <c r="F29" s="156" t="s">
        <v>313</v>
      </c>
    </row>
    <row r="30" spans="1:6" ht="25.5" x14ac:dyDescent="0.2">
      <c r="A30" s="130">
        <v>9</v>
      </c>
      <c r="B30" s="144" t="s">
        <v>293</v>
      </c>
      <c r="C30" s="158" t="s">
        <v>310</v>
      </c>
      <c r="D30" s="150">
        <v>45473</v>
      </c>
      <c r="E30" s="133">
        <v>0</v>
      </c>
      <c r="F30" s="157" t="s">
        <v>308</v>
      </c>
    </row>
    <row r="31" spans="1:6" ht="25.5" x14ac:dyDescent="0.2">
      <c r="A31" s="130">
        <v>10</v>
      </c>
      <c r="B31" s="144" t="s">
        <v>294</v>
      </c>
      <c r="C31" s="158" t="s">
        <v>310</v>
      </c>
      <c r="D31" s="150">
        <v>45473</v>
      </c>
      <c r="E31" s="133">
        <v>0</v>
      </c>
      <c r="F31" s="157" t="s">
        <v>309</v>
      </c>
    </row>
    <row r="32" spans="1:6" s="191" customFormat="1" ht="102" x14ac:dyDescent="0.2">
      <c r="A32" s="163">
        <v>10</v>
      </c>
      <c r="B32" s="178" t="s">
        <v>287</v>
      </c>
      <c r="C32" s="179" t="s">
        <v>336</v>
      </c>
      <c r="D32" s="150">
        <v>45267</v>
      </c>
      <c r="E32" s="133">
        <v>0.5</v>
      </c>
      <c r="F32" s="180" t="s">
        <v>337</v>
      </c>
    </row>
    <row r="33" spans="1:6" s="162" customFormat="1" ht="70.5" customHeight="1" x14ac:dyDescent="0.2">
      <c r="A33" s="163">
        <v>11</v>
      </c>
      <c r="B33" s="178" t="s">
        <v>287</v>
      </c>
      <c r="C33" s="179" t="s">
        <v>336</v>
      </c>
      <c r="D33" s="150">
        <v>45657</v>
      </c>
      <c r="E33" s="133">
        <v>1</v>
      </c>
      <c r="F33" s="192" t="s">
        <v>376</v>
      </c>
    </row>
    <row r="34" spans="1:6" x14ac:dyDescent="0.2">
      <c r="A34" s="84"/>
      <c r="B34" s="85"/>
      <c r="C34" s="86"/>
      <c r="D34" s="87" t="s">
        <v>179</v>
      </c>
      <c r="E34" s="88">
        <v>1</v>
      </c>
    </row>
    <row r="35" spans="1:6" ht="12.75" x14ac:dyDescent="0.2">
      <c r="A35" s="89"/>
      <c r="C35" s="90"/>
      <c r="D35" s="91"/>
      <c r="E35" s="149"/>
    </row>
    <row r="36" spans="1:6" ht="12.75" x14ac:dyDescent="0.2">
      <c r="A36" s="89"/>
      <c r="C36" s="90"/>
      <c r="D36" s="91"/>
      <c r="E36" s="149"/>
    </row>
    <row r="37" spans="1:6" ht="12.75" x14ac:dyDescent="0.2">
      <c r="A37" s="223" t="s">
        <v>295</v>
      </c>
      <c r="B37" s="204"/>
      <c r="C37" s="204"/>
      <c r="D37" s="204"/>
      <c r="E37" s="204"/>
      <c r="F37" s="204"/>
    </row>
    <row r="38" spans="1:6" ht="12.75" x14ac:dyDescent="0.2">
      <c r="A38" s="219" t="s">
        <v>296</v>
      </c>
      <c r="B38" s="220"/>
      <c r="C38" s="220"/>
      <c r="D38" s="220"/>
      <c r="E38" s="220"/>
      <c r="F38" s="220"/>
    </row>
    <row r="39" spans="1:6" ht="12.75" x14ac:dyDescent="0.2">
      <c r="A39" s="64" t="s">
        <v>151</v>
      </c>
      <c r="B39" s="64" t="s">
        <v>152</v>
      </c>
      <c r="C39" s="64" t="s">
        <v>153</v>
      </c>
      <c r="D39" s="65" t="s">
        <v>154</v>
      </c>
      <c r="E39" s="138" t="s">
        <v>255</v>
      </c>
      <c r="F39" s="64" t="s">
        <v>156</v>
      </c>
    </row>
    <row r="40" spans="1:6" ht="38.25" x14ac:dyDescent="0.2">
      <c r="A40" s="66">
        <v>1</v>
      </c>
      <c r="B40" s="76" t="s">
        <v>297</v>
      </c>
      <c r="C40" s="66" t="s">
        <v>298</v>
      </c>
      <c r="D40" s="139">
        <v>44772</v>
      </c>
      <c r="E40" s="129">
        <v>1</v>
      </c>
      <c r="F40" s="140" t="s">
        <v>299</v>
      </c>
    </row>
    <row r="41" spans="1:6" x14ac:dyDescent="0.2">
      <c r="A41" s="66">
        <v>2</v>
      </c>
      <c r="B41" s="76" t="s">
        <v>287</v>
      </c>
      <c r="C41" s="66" t="s">
        <v>298</v>
      </c>
      <c r="D41" s="139">
        <v>44803</v>
      </c>
      <c r="E41" s="129">
        <v>1</v>
      </c>
      <c r="F41" s="141" t="s">
        <v>300</v>
      </c>
    </row>
    <row r="42" spans="1:6" x14ac:dyDescent="0.2">
      <c r="A42" s="66">
        <v>3</v>
      </c>
      <c r="B42" s="76" t="s">
        <v>287</v>
      </c>
      <c r="C42" s="66" t="s">
        <v>298</v>
      </c>
      <c r="D42" s="142">
        <v>44895</v>
      </c>
      <c r="E42" s="129">
        <v>1</v>
      </c>
      <c r="F42" s="72" t="s">
        <v>301</v>
      </c>
    </row>
    <row r="43" spans="1:6" x14ac:dyDescent="0.2">
      <c r="A43" s="66">
        <v>7</v>
      </c>
      <c r="B43" s="76" t="s">
        <v>302</v>
      </c>
      <c r="C43" s="66" t="s">
        <v>298</v>
      </c>
      <c r="D43" s="139">
        <v>44908</v>
      </c>
      <c r="E43" s="133">
        <v>1</v>
      </c>
      <c r="F43" s="141" t="s">
        <v>303</v>
      </c>
    </row>
    <row r="44" spans="1:6" ht="51" x14ac:dyDescent="0.2">
      <c r="A44" s="66">
        <v>8</v>
      </c>
      <c r="B44" s="148" t="s">
        <v>304</v>
      </c>
      <c r="C44" s="66"/>
      <c r="D44" s="145">
        <v>45048</v>
      </c>
      <c r="E44" s="133">
        <v>1</v>
      </c>
      <c r="F44" s="151" t="s">
        <v>305</v>
      </c>
    </row>
    <row r="45" spans="1:6" x14ac:dyDescent="0.2">
      <c r="A45" s="84"/>
      <c r="B45" s="85"/>
      <c r="C45" s="86"/>
      <c r="D45" s="87" t="s">
        <v>179</v>
      </c>
      <c r="E45" s="88">
        <f>AVERAGE(E40:E44)</f>
        <v>1</v>
      </c>
      <c r="F45" s="147" t="s">
        <v>306</v>
      </c>
    </row>
    <row r="46" spans="1:6" ht="12.75" x14ac:dyDescent="0.2">
      <c r="A46" s="89"/>
      <c r="C46" s="90"/>
      <c r="D46" s="91"/>
      <c r="E46" s="149"/>
    </row>
    <row r="47" spans="1:6" ht="12.75" x14ac:dyDescent="0.2">
      <c r="A47" s="89"/>
      <c r="C47" s="90"/>
      <c r="D47" s="91"/>
      <c r="E47" s="149"/>
    </row>
    <row r="48" spans="1:6" ht="12.75" x14ac:dyDescent="0.2">
      <c r="A48" s="89"/>
      <c r="C48" s="90"/>
      <c r="D48" s="91"/>
      <c r="E48" s="149"/>
    </row>
    <row r="49" spans="1:5" ht="12.75" x14ac:dyDescent="0.2">
      <c r="A49" s="89"/>
      <c r="C49" s="90"/>
      <c r="D49" s="91"/>
      <c r="E49" s="149"/>
    </row>
    <row r="50" spans="1:5" ht="12.75" x14ac:dyDescent="0.2">
      <c r="A50" s="89"/>
      <c r="C50" s="90"/>
      <c r="D50" s="91"/>
      <c r="E50" s="149"/>
    </row>
    <row r="51" spans="1:5" ht="12.75" x14ac:dyDescent="0.2">
      <c r="A51" s="89"/>
      <c r="C51" s="90"/>
      <c r="D51" s="91"/>
      <c r="E51" s="149"/>
    </row>
    <row r="52" spans="1:5" ht="12.75" x14ac:dyDescent="0.2">
      <c r="A52" s="89"/>
      <c r="C52" s="90"/>
      <c r="D52" s="91"/>
      <c r="E52" s="149"/>
    </row>
    <row r="53" spans="1:5" ht="12.75" x14ac:dyDescent="0.2">
      <c r="A53" s="89"/>
      <c r="C53" s="90"/>
      <c r="D53" s="91"/>
      <c r="E53" s="149"/>
    </row>
    <row r="54" spans="1:5" ht="12.75" x14ac:dyDescent="0.2">
      <c r="A54" s="89"/>
      <c r="C54" s="90"/>
      <c r="D54" s="91"/>
      <c r="E54" s="149"/>
    </row>
    <row r="55" spans="1:5" ht="12.75" x14ac:dyDescent="0.2">
      <c r="A55" s="89"/>
      <c r="C55" s="90"/>
      <c r="D55" s="91"/>
      <c r="E55" s="149"/>
    </row>
    <row r="56" spans="1:5" ht="12.75" x14ac:dyDescent="0.2">
      <c r="A56" s="89"/>
      <c r="C56" s="90"/>
      <c r="D56" s="91"/>
      <c r="E56" s="149"/>
    </row>
    <row r="57" spans="1:5" ht="12.75" x14ac:dyDescent="0.2">
      <c r="A57" s="89"/>
      <c r="C57" s="90"/>
      <c r="D57" s="91"/>
      <c r="E57" s="149"/>
    </row>
    <row r="58" spans="1:5" ht="12.75" x14ac:dyDescent="0.2">
      <c r="A58" s="89"/>
      <c r="C58" s="90"/>
      <c r="D58" s="91"/>
      <c r="E58" s="149"/>
    </row>
    <row r="59" spans="1:5" ht="12.75" x14ac:dyDescent="0.2">
      <c r="A59" s="89"/>
      <c r="C59" s="90"/>
      <c r="D59" s="91"/>
      <c r="E59" s="149"/>
    </row>
    <row r="60" spans="1:5" ht="12.75" x14ac:dyDescent="0.2">
      <c r="A60" s="89"/>
      <c r="C60" s="90"/>
      <c r="D60" s="91"/>
      <c r="E60" s="149"/>
    </row>
    <row r="61" spans="1:5" ht="12.75" x14ac:dyDescent="0.2">
      <c r="A61" s="89"/>
      <c r="C61" s="90"/>
      <c r="D61" s="91"/>
      <c r="E61" s="149"/>
    </row>
    <row r="62" spans="1:5" ht="12.75" x14ac:dyDescent="0.2">
      <c r="A62" s="89"/>
      <c r="C62" s="90"/>
      <c r="D62" s="91"/>
      <c r="E62" s="149"/>
    </row>
    <row r="63" spans="1:5" ht="12.75" x14ac:dyDescent="0.2">
      <c r="A63" s="89"/>
      <c r="C63" s="90"/>
      <c r="D63" s="91"/>
      <c r="E63" s="149"/>
    </row>
    <row r="64" spans="1:5" ht="12.75" x14ac:dyDescent="0.2">
      <c r="A64" s="89"/>
      <c r="C64" s="90"/>
      <c r="D64" s="91"/>
      <c r="E64" s="149"/>
    </row>
    <row r="65" spans="1:5" ht="12.75" x14ac:dyDescent="0.2">
      <c r="A65" s="89"/>
      <c r="C65" s="90"/>
      <c r="D65" s="91"/>
      <c r="E65" s="149"/>
    </row>
    <row r="66" spans="1:5" ht="12.75" x14ac:dyDescent="0.2">
      <c r="A66" s="89"/>
      <c r="C66" s="90"/>
      <c r="D66" s="91"/>
      <c r="E66" s="149"/>
    </row>
    <row r="67" spans="1:5" ht="12.75" x14ac:dyDescent="0.2">
      <c r="A67" s="89"/>
      <c r="C67" s="90"/>
      <c r="D67" s="91"/>
      <c r="E67" s="149"/>
    </row>
    <row r="68" spans="1:5" ht="12.75" x14ac:dyDescent="0.2">
      <c r="A68" s="89"/>
      <c r="C68" s="90"/>
      <c r="D68" s="91"/>
      <c r="E68" s="149"/>
    </row>
    <row r="69" spans="1:5" ht="12.75" x14ac:dyDescent="0.2">
      <c r="A69" s="89"/>
      <c r="C69" s="90"/>
      <c r="D69" s="91"/>
      <c r="E69" s="149"/>
    </row>
    <row r="70" spans="1:5" ht="12.75" x14ac:dyDescent="0.2">
      <c r="A70" s="89"/>
      <c r="C70" s="90"/>
      <c r="D70" s="91"/>
      <c r="E70" s="149"/>
    </row>
    <row r="71" spans="1:5" ht="12.75" x14ac:dyDescent="0.2">
      <c r="A71" s="89"/>
      <c r="C71" s="90"/>
      <c r="D71" s="91"/>
      <c r="E71" s="149"/>
    </row>
    <row r="72" spans="1:5" ht="12.75" x14ac:dyDescent="0.2">
      <c r="A72" s="89"/>
      <c r="C72" s="90"/>
      <c r="D72" s="91"/>
      <c r="E72" s="149"/>
    </row>
    <row r="73" spans="1:5" ht="12.75" x14ac:dyDescent="0.2">
      <c r="A73" s="89"/>
      <c r="C73" s="90"/>
      <c r="D73" s="91"/>
      <c r="E73" s="149"/>
    </row>
    <row r="74" spans="1:5" ht="12.75" x14ac:dyDescent="0.2">
      <c r="A74" s="89"/>
      <c r="C74" s="90"/>
      <c r="D74" s="91"/>
      <c r="E74" s="149"/>
    </row>
    <row r="75" spans="1:5" ht="12.75" x14ac:dyDescent="0.2">
      <c r="A75" s="89"/>
      <c r="C75" s="90"/>
      <c r="D75" s="91"/>
      <c r="E75" s="149"/>
    </row>
    <row r="76" spans="1:5" ht="12.75" x14ac:dyDescent="0.2">
      <c r="A76" s="89"/>
      <c r="C76" s="90"/>
      <c r="D76" s="91"/>
      <c r="E76" s="149"/>
    </row>
    <row r="77" spans="1:5" ht="12.75" x14ac:dyDescent="0.2">
      <c r="A77" s="89"/>
      <c r="C77" s="90"/>
      <c r="D77" s="91"/>
      <c r="E77" s="149"/>
    </row>
    <row r="78" spans="1:5" ht="12.75" x14ac:dyDescent="0.2">
      <c r="A78" s="89"/>
      <c r="C78" s="90"/>
      <c r="D78" s="91"/>
      <c r="E78" s="149"/>
    </row>
    <row r="79" spans="1:5" ht="12.75" x14ac:dyDescent="0.2">
      <c r="A79" s="89"/>
      <c r="C79" s="90"/>
      <c r="D79" s="91"/>
      <c r="E79" s="149"/>
    </row>
    <row r="80" spans="1:5" ht="12.75" x14ac:dyDescent="0.2">
      <c r="A80" s="89"/>
      <c r="C80" s="90"/>
      <c r="D80" s="91"/>
      <c r="E80" s="149"/>
    </row>
    <row r="81" spans="1:5" ht="12.75" x14ac:dyDescent="0.2">
      <c r="A81" s="89"/>
      <c r="C81" s="90"/>
      <c r="D81" s="91"/>
      <c r="E81" s="149"/>
    </row>
    <row r="82" spans="1:5" ht="12.75" x14ac:dyDescent="0.2">
      <c r="A82" s="89"/>
      <c r="C82" s="90"/>
      <c r="D82" s="91"/>
      <c r="E82" s="149"/>
    </row>
    <row r="83" spans="1:5" ht="12.75" x14ac:dyDescent="0.2">
      <c r="A83" s="89"/>
      <c r="C83" s="90"/>
      <c r="D83" s="91"/>
      <c r="E83" s="149"/>
    </row>
    <row r="84" spans="1:5" ht="12.75" x14ac:dyDescent="0.2">
      <c r="A84" s="89"/>
      <c r="C84" s="90"/>
      <c r="D84" s="91"/>
      <c r="E84" s="149"/>
    </row>
    <row r="85" spans="1:5" ht="12.75" x14ac:dyDescent="0.2">
      <c r="A85" s="89"/>
      <c r="C85" s="90"/>
      <c r="D85" s="91"/>
      <c r="E85" s="149"/>
    </row>
    <row r="86" spans="1:5" ht="12.75" x14ac:dyDescent="0.2">
      <c r="A86" s="89"/>
      <c r="C86" s="90"/>
      <c r="D86" s="91"/>
      <c r="E86" s="149"/>
    </row>
    <row r="87" spans="1:5" ht="12.75" x14ac:dyDescent="0.2">
      <c r="A87" s="89"/>
      <c r="C87" s="90"/>
      <c r="D87" s="91"/>
      <c r="E87" s="149"/>
    </row>
    <row r="88" spans="1:5" ht="12.75" x14ac:dyDescent="0.2">
      <c r="A88" s="89"/>
      <c r="C88" s="90"/>
      <c r="D88" s="91"/>
      <c r="E88" s="149"/>
    </row>
    <row r="89" spans="1:5" ht="12.75" x14ac:dyDescent="0.2">
      <c r="A89" s="89"/>
      <c r="C89" s="90"/>
      <c r="D89" s="91"/>
      <c r="E89" s="149"/>
    </row>
    <row r="90" spans="1:5" ht="12.75" x14ac:dyDescent="0.2">
      <c r="A90" s="89"/>
      <c r="C90" s="90"/>
      <c r="D90" s="91"/>
      <c r="E90" s="149"/>
    </row>
    <row r="91" spans="1:5" ht="12.75" x14ac:dyDescent="0.2">
      <c r="A91" s="89"/>
      <c r="C91" s="90"/>
      <c r="D91" s="91"/>
      <c r="E91" s="149"/>
    </row>
    <row r="92" spans="1:5" ht="12.75" x14ac:dyDescent="0.2">
      <c r="A92" s="89"/>
      <c r="C92" s="90"/>
      <c r="D92" s="91"/>
      <c r="E92" s="149"/>
    </row>
    <row r="93" spans="1:5" ht="12.75" x14ac:dyDescent="0.2">
      <c r="A93" s="89"/>
      <c r="C93" s="90"/>
      <c r="D93" s="91"/>
      <c r="E93" s="149"/>
    </row>
    <row r="94" spans="1:5" ht="12.75" x14ac:dyDescent="0.2">
      <c r="A94" s="89"/>
      <c r="C94" s="90"/>
      <c r="D94" s="91"/>
      <c r="E94" s="149"/>
    </row>
    <row r="95" spans="1:5" ht="12.75" x14ac:dyDescent="0.2">
      <c r="A95" s="89"/>
      <c r="C95" s="90"/>
      <c r="D95" s="91"/>
      <c r="E95" s="149"/>
    </row>
    <row r="96" spans="1:5" ht="12.75" x14ac:dyDescent="0.2">
      <c r="A96" s="89"/>
      <c r="C96" s="90"/>
      <c r="D96" s="91"/>
      <c r="E96" s="149"/>
    </row>
    <row r="97" spans="1:5" ht="12.75" x14ac:dyDescent="0.2">
      <c r="A97" s="89"/>
      <c r="C97" s="90"/>
      <c r="D97" s="91"/>
      <c r="E97" s="149"/>
    </row>
    <row r="98" spans="1:5" ht="12.75" x14ac:dyDescent="0.2">
      <c r="A98" s="89"/>
      <c r="C98" s="90"/>
      <c r="D98" s="91"/>
      <c r="E98" s="149"/>
    </row>
    <row r="99" spans="1:5" ht="12.75" x14ac:dyDescent="0.2">
      <c r="A99" s="89"/>
      <c r="C99" s="90"/>
      <c r="D99" s="91"/>
      <c r="E99" s="149"/>
    </row>
    <row r="100" spans="1:5" ht="12.75" x14ac:dyDescent="0.2">
      <c r="A100" s="89"/>
      <c r="C100" s="90"/>
      <c r="D100" s="91"/>
      <c r="E100" s="149"/>
    </row>
    <row r="101" spans="1:5" ht="12.75" x14ac:dyDescent="0.2">
      <c r="A101" s="89"/>
      <c r="C101" s="90"/>
      <c r="D101" s="91"/>
      <c r="E101" s="149"/>
    </row>
    <row r="102" spans="1:5" ht="12.75" x14ac:dyDescent="0.2">
      <c r="A102" s="89"/>
      <c r="C102" s="90"/>
      <c r="D102" s="91"/>
      <c r="E102" s="149"/>
    </row>
    <row r="103" spans="1:5" ht="12.75" x14ac:dyDescent="0.2">
      <c r="A103" s="89"/>
      <c r="C103" s="90"/>
      <c r="D103" s="91"/>
      <c r="E103" s="149"/>
    </row>
    <row r="104" spans="1:5" ht="12.75" x14ac:dyDescent="0.2">
      <c r="A104" s="89"/>
      <c r="C104" s="90"/>
      <c r="D104" s="91"/>
      <c r="E104" s="149"/>
    </row>
    <row r="105" spans="1:5" ht="12.75" x14ac:dyDescent="0.2">
      <c r="A105" s="89"/>
      <c r="C105" s="90"/>
      <c r="D105" s="91"/>
      <c r="E105" s="149"/>
    </row>
    <row r="106" spans="1:5" ht="12.75" x14ac:dyDescent="0.2">
      <c r="A106" s="89"/>
      <c r="C106" s="90"/>
      <c r="D106" s="91"/>
      <c r="E106" s="149"/>
    </row>
    <row r="107" spans="1:5" ht="12.75" x14ac:dyDescent="0.2">
      <c r="A107" s="89"/>
      <c r="C107" s="90"/>
      <c r="D107" s="91"/>
      <c r="E107" s="149"/>
    </row>
    <row r="108" spans="1:5" ht="12.75" x14ac:dyDescent="0.2">
      <c r="A108" s="89"/>
      <c r="C108" s="90"/>
      <c r="D108" s="91"/>
      <c r="E108" s="149"/>
    </row>
    <row r="109" spans="1:5" ht="12.75" x14ac:dyDescent="0.2">
      <c r="A109" s="89"/>
      <c r="C109" s="90"/>
      <c r="D109" s="91"/>
      <c r="E109" s="149"/>
    </row>
    <row r="110" spans="1:5" ht="12.75" x14ac:dyDescent="0.2">
      <c r="A110" s="89"/>
      <c r="C110" s="90"/>
      <c r="D110" s="91"/>
      <c r="E110" s="149"/>
    </row>
    <row r="111" spans="1:5" ht="12.75" x14ac:dyDescent="0.2">
      <c r="A111" s="89"/>
      <c r="C111" s="90"/>
      <c r="D111" s="91"/>
      <c r="E111" s="149"/>
    </row>
    <row r="112" spans="1:5" ht="12.75" x14ac:dyDescent="0.2">
      <c r="A112" s="89"/>
      <c r="C112" s="90"/>
      <c r="D112" s="91"/>
      <c r="E112" s="149"/>
    </row>
    <row r="113" spans="1:5" ht="12.75" x14ac:dyDescent="0.2">
      <c r="A113" s="89"/>
      <c r="C113" s="90"/>
      <c r="D113" s="91"/>
      <c r="E113" s="149"/>
    </row>
    <row r="114" spans="1:5" ht="12.75" x14ac:dyDescent="0.2">
      <c r="A114" s="89"/>
      <c r="C114" s="90"/>
      <c r="D114" s="91"/>
      <c r="E114" s="149"/>
    </row>
    <row r="115" spans="1:5" ht="12.75" x14ac:dyDescent="0.2">
      <c r="A115" s="89"/>
      <c r="C115" s="90"/>
      <c r="D115" s="91"/>
      <c r="E115" s="149"/>
    </row>
    <row r="116" spans="1:5" ht="12.75" x14ac:dyDescent="0.2">
      <c r="A116" s="89"/>
      <c r="C116" s="90"/>
      <c r="D116" s="91"/>
      <c r="E116" s="149"/>
    </row>
    <row r="117" spans="1:5" ht="12.75" x14ac:dyDescent="0.2">
      <c r="A117" s="89"/>
      <c r="C117" s="90"/>
      <c r="D117" s="91"/>
      <c r="E117" s="149"/>
    </row>
    <row r="118" spans="1:5" ht="12.75" x14ac:dyDescent="0.2">
      <c r="A118" s="89"/>
      <c r="C118" s="90"/>
      <c r="D118" s="91"/>
      <c r="E118" s="149"/>
    </row>
    <row r="119" spans="1:5" ht="12.75" x14ac:dyDescent="0.2">
      <c r="A119" s="89"/>
      <c r="C119" s="90"/>
      <c r="D119" s="91"/>
      <c r="E119" s="149"/>
    </row>
    <row r="120" spans="1:5" ht="12.75" x14ac:dyDescent="0.2">
      <c r="A120" s="89"/>
      <c r="C120" s="90"/>
      <c r="D120" s="91"/>
      <c r="E120" s="149"/>
    </row>
    <row r="121" spans="1:5" ht="12.75" x14ac:dyDescent="0.2">
      <c r="A121" s="89"/>
      <c r="C121" s="90"/>
      <c r="D121" s="91"/>
      <c r="E121" s="149"/>
    </row>
    <row r="122" spans="1:5" ht="12.75" x14ac:dyDescent="0.2">
      <c r="A122" s="89"/>
      <c r="C122" s="90"/>
      <c r="D122" s="91"/>
      <c r="E122" s="149"/>
    </row>
    <row r="123" spans="1:5" ht="12.75" x14ac:dyDescent="0.2">
      <c r="A123" s="89"/>
      <c r="C123" s="90"/>
      <c r="D123" s="91"/>
      <c r="E123" s="149"/>
    </row>
    <row r="124" spans="1:5" ht="12.75" x14ac:dyDescent="0.2">
      <c r="A124" s="89"/>
      <c r="C124" s="90"/>
      <c r="D124" s="91"/>
      <c r="E124" s="149"/>
    </row>
    <row r="125" spans="1:5" ht="12.75" x14ac:dyDescent="0.2">
      <c r="A125" s="89"/>
      <c r="C125" s="90"/>
      <c r="D125" s="91"/>
      <c r="E125" s="149"/>
    </row>
    <row r="126" spans="1:5" ht="12.75" x14ac:dyDescent="0.2">
      <c r="A126" s="89"/>
      <c r="C126" s="90"/>
      <c r="D126" s="91"/>
      <c r="E126" s="149"/>
    </row>
    <row r="127" spans="1:5" ht="12.75" x14ac:dyDescent="0.2">
      <c r="A127" s="89"/>
      <c r="C127" s="90"/>
      <c r="D127" s="91"/>
      <c r="E127" s="149"/>
    </row>
    <row r="128" spans="1:5" ht="12.75" x14ac:dyDescent="0.2">
      <c r="A128" s="89"/>
      <c r="C128" s="90"/>
      <c r="D128" s="91"/>
      <c r="E128" s="149"/>
    </row>
    <row r="129" spans="1:5" ht="12.75" x14ac:dyDescent="0.2">
      <c r="A129" s="89"/>
      <c r="C129" s="90"/>
      <c r="D129" s="91"/>
      <c r="E129" s="149"/>
    </row>
    <row r="130" spans="1:5" ht="12.75" x14ac:dyDescent="0.2">
      <c r="A130" s="89"/>
      <c r="C130" s="90"/>
      <c r="D130" s="91"/>
      <c r="E130" s="149"/>
    </row>
    <row r="131" spans="1:5" ht="12.75" x14ac:dyDescent="0.2">
      <c r="A131" s="89"/>
      <c r="C131" s="90"/>
      <c r="D131" s="91"/>
      <c r="E131" s="149"/>
    </row>
    <row r="132" spans="1:5" ht="12.75" x14ac:dyDescent="0.2">
      <c r="A132" s="89"/>
      <c r="C132" s="90"/>
      <c r="D132" s="91"/>
      <c r="E132" s="149"/>
    </row>
    <row r="133" spans="1:5" ht="12.75" x14ac:dyDescent="0.2">
      <c r="A133" s="89"/>
      <c r="C133" s="90"/>
      <c r="D133" s="91"/>
      <c r="E133" s="149"/>
    </row>
    <row r="134" spans="1:5" ht="12.75" x14ac:dyDescent="0.2">
      <c r="A134" s="89"/>
      <c r="C134" s="90"/>
      <c r="D134" s="91"/>
      <c r="E134" s="149"/>
    </row>
    <row r="135" spans="1:5" ht="12.75" x14ac:dyDescent="0.2">
      <c r="A135" s="89"/>
      <c r="C135" s="90"/>
      <c r="D135" s="91"/>
      <c r="E135" s="149"/>
    </row>
    <row r="136" spans="1:5" ht="12.75" x14ac:dyDescent="0.2">
      <c r="A136" s="89"/>
      <c r="C136" s="90"/>
      <c r="D136" s="91"/>
      <c r="E136" s="149"/>
    </row>
    <row r="137" spans="1:5" ht="12.75" x14ac:dyDescent="0.2">
      <c r="A137" s="89"/>
      <c r="C137" s="90"/>
      <c r="D137" s="91"/>
      <c r="E137" s="149"/>
    </row>
    <row r="138" spans="1:5" ht="12.75" x14ac:dyDescent="0.2">
      <c r="A138" s="89"/>
      <c r="C138" s="90"/>
      <c r="D138" s="91"/>
      <c r="E138" s="149"/>
    </row>
    <row r="139" spans="1:5" ht="12.75" x14ac:dyDescent="0.2">
      <c r="A139" s="89"/>
      <c r="C139" s="90"/>
      <c r="D139" s="91"/>
      <c r="E139" s="149"/>
    </row>
    <row r="140" spans="1:5" ht="12.75" x14ac:dyDescent="0.2">
      <c r="A140" s="89"/>
      <c r="C140" s="90"/>
      <c r="D140" s="91"/>
      <c r="E140" s="149"/>
    </row>
    <row r="141" spans="1:5" ht="12.75" x14ac:dyDescent="0.2">
      <c r="A141" s="89"/>
      <c r="C141" s="90"/>
      <c r="D141" s="91"/>
      <c r="E141" s="149"/>
    </row>
    <row r="142" spans="1:5" ht="12.75" x14ac:dyDescent="0.2">
      <c r="A142" s="89"/>
      <c r="C142" s="90"/>
      <c r="D142" s="91"/>
      <c r="E142" s="149"/>
    </row>
    <row r="143" spans="1:5" ht="12.75" x14ac:dyDescent="0.2">
      <c r="A143" s="89"/>
      <c r="C143" s="90"/>
      <c r="D143" s="91"/>
      <c r="E143" s="149"/>
    </row>
    <row r="144" spans="1:5" ht="12.75" x14ac:dyDescent="0.2">
      <c r="A144" s="89"/>
      <c r="C144" s="90"/>
      <c r="D144" s="91"/>
      <c r="E144" s="149"/>
    </row>
    <row r="145" spans="1:5" ht="12.75" x14ac:dyDescent="0.2">
      <c r="A145" s="89"/>
      <c r="C145" s="90"/>
      <c r="D145" s="91"/>
      <c r="E145" s="149"/>
    </row>
    <row r="146" spans="1:5" ht="12.75" x14ac:dyDescent="0.2">
      <c r="A146" s="89"/>
      <c r="C146" s="90"/>
      <c r="D146" s="91"/>
      <c r="E146" s="149"/>
    </row>
    <row r="147" spans="1:5" ht="12.75" x14ac:dyDescent="0.2">
      <c r="A147" s="89"/>
      <c r="C147" s="90"/>
      <c r="D147" s="91"/>
      <c r="E147" s="149"/>
    </row>
    <row r="148" spans="1:5" ht="12.75" x14ac:dyDescent="0.2">
      <c r="A148" s="89"/>
      <c r="C148" s="90"/>
      <c r="D148" s="91"/>
      <c r="E148" s="149"/>
    </row>
    <row r="149" spans="1:5" ht="12.75" x14ac:dyDescent="0.2">
      <c r="A149" s="89"/>
      <c r="C149" s="90"/>
      <c r="D149" s="91"/>
      <c r="E149" s="149"/>
    </row>
    <row r="150" spans="1:5" ht="12.75" x14ac:dyDescent="0.2">
      <c r="A150" s="89"/>
      <c r="C150" s="90"/>
      <c r="D150" s="91"/>
      <c r="E150" s="149"/>
    </row>
    <row r="151" spans="1:5" ht="12.75" x14ac:dyDescent="0.2">
      <c r="A151" s="89"/>
      <c r="C151" s="90"/>
      <c r="D151" s="91"/>
      <c r="E151" s="149"/>
    </row>
    <row r="152" spans="1:5" ht="12.75" x14ac:dyDescent="0.2">
      <c r="A152" s="89"/>
      <c r="C152" s="90"/>
      <c r="D152" s="91"/>
      <c r="E152" s="149"/>
    </row>
    <row r="153" spans="1:5" ht="12.75" x14ac:dyDescent="0.2">
      <c r="A153" s="89"/>
      <c r="C153" s="90"/>
      <c r="D153" s="91"/>
      <c r="E153" s="149"/>
    </row>
    <row r="154" spans="1:5" ht="12.75" x14ac:dyDescent="0.2">
      <c r="A154" s="89"/>
      <c r="C154" s="90"/>
      <c r="D154" s="91"/>
      <c r="E154" s="149"/>
    </row>
    <row r="155" spans="1:5" ht="12.75" x14ac:dyDescent="0.2">
      <c r="A155" s="89"/>
      <c r="C155" s="90"/>
      <c r="D155" s="91"/>
      <c r="E155" s="149"/>
    </row>
    <row r="156" spans="1:5" ht="12.75" x14ac:dyDescent="0.2">
      <c r="A156" s="89"/>
      <c r="C156" s="90"/>
      <c r="D156" s="91"/>
      <c r="E156" s="149"/>
    </row>
    <row r="157" spans="1:5" ht="12.75" x14ac:dyDescent="0.2">
      <c r="A157" s="89"/>
      <c r="C157" s="90"/>
      <c r="D157" s="91"/>
      <c r="E157" s="149"/>
    </row>
    <row r="158" spans="1:5" ht="12.75" x14ac:dyDescent="0.2">
      <c r="A158" s="89"/>
      <c r="C158" s="90"/>
      <c r="D158" s="91"/>
      <c r="E158" s="149"/>
    </row>
    <row r="159" spans="1:5" ht="12.75" x14ac:dyDescent="0.2">
      <c r="A159" s="89"/>
      <c r="C159" s="90"/>
      <c r="D159" s="91"/>
      <c r="E159" s="149"/>
    </row>
    <row r="160" spans="1:5" ht="12.75" x14ac:dyDescent="0.2">
      <c r="A160" s="89"/>
      <c r="C160" s="90"/>
      <c r="D160" s="91"/>
      <c r="E160" s="149"/>
    </row>
    <row r="161" spans="1:5" ht="12.75" x14ac:dyDescent="0.2">
      <c r="A161" s="89"/>
      <c r="C161" s="90"/>
      <c r="D161" s="91"/>
      <c r="E161" s="149"/>
    </row>
    <row r="162" spans="1:5" ht="12.75" x14ac:dyDescent="0.2">
      <c r="A162" s="89"/>
      <c r="C162" s="90"/>
      <c r="D162" s="91"/>
      <c r="E162" s="149"/>
    </row>
    <row r="163" spans="1:5" ht="12.75" x14ac:dyDescent="0.2">
      <c r="A163" s="89"/>
      <c r="C163" s="90"/>
      <c r="D163" s="91"/>
      <c r="E163" s="149"/>
    </row>
    <row r="164" spans="1:5" ht="12.75" x14ac:dyDescent="0.2">
      <c r="A164" s="89"/>
      <c r="C164" s="90"/>
      <c r="D164" s="91"/>
      <c r="E164" s="149"/>
    </row>
    <row r="165" spans="1:5" ht="12.75" x14ac:dyDescent="0.2">
      <c r="A165" s="89"/>
      <c r="C165" s="90"/>
      <c r="D165" s="91"/>
      <c r="E165" s="149"/>
    </row>
    <row r="166" spans="1:5" ht="12.75" x14ac:dyDescent="0.2">
      <c r="A166" s="89"/>
      <c r="C166" s="90"/>
      <c r="D166" s="91"/>
      <c r="E166" s="149"/>
    </row>
    <row r="167" spans="1:5" ht="12.75" x14ac:dyDescent="0.2">
      <c r="A167" s="89"/>
      <c r="C167" s="90"/>
      <c r="D167" s="91"/>
      <c r="E167" s="149"/>
    </row>
    <row r="168" spans="1:5" ht="12.75" x14ac:dyDescent="0.2">
      <c r="A168" s="89"/>
      <c r="C168" s="90"/>
      <c r="D168" s="91"/>
      <c r="E168" s="149"/>
    </row>
    <row r="169" spans="1:5" ht="12.75" x14ac:dyDescent="0.2">
      <c r="A169" s="89"/>
      <c r="C169" s="90"/>
      <c r="D169" s="91"/>
      <c r="E169" s="149"/>
    </row>
    <row r="170" spans="1:5" ht="12.75" x14ac:dyDescent="0.2">
      <c r="A170" s="89"/>
      <c r="C170" s="90"/>
      <c r="D170" s="91"/>
      <c r="E170" s="149"/>
    </row>
    <row r="171" spans="1:5" ht="12.75" x14ac:dyDescent="0.2">
      <c r="A171" s="89"/>
      <c r="C171" s="90"/>
      <c r="D171" s="91"/>
      <c r="E171" s="149"/>
    </row>
    <row r="172" spans="1:5" ht="12.75" x14ac:dyDescent="0.2">
      <c r="A172" s="89"/>
      <c r="C172" s="90"/>
      <c r="D172" s="91"/>
      <c r="E172" s="149"/>
    </row>
    <row r="173" spans="1:5" ht="12.75" x14ac:dyDescent="0.2">
      <c r="A173" s="89"/>
      <c r="C173" s="90"/>
      <c r="D173" s="91"/>
      <c r="E173" s="149"/>
    </row>
    <row r="174" spans="1:5" ht="12.75" x14ac:dyDescent="0.2">
      <c r="A174" s="89"/>
      <c r="C174" s="90"/>
      <c r="D174" s="91"/>
      <c r="E174" s="149"/>
    </row>
    <row r="175" spans="1:5" ht="12.75" x14ac:dyDescent="0.2">
      <c r="A175" s="89"/>
      <c r="C175" s="90"/>
      <c r="D175" s="91"/>
      <c r="E175" s="149"/>
    </row>
    <row r="176" spans="1:5" ht="12.75" x14ac:dyDescent="0.2">
      <c r="A176" s="89"/>
      <c r="C176" s="90"/>
      <c r="D176" s="91"/>
      <c r="E176" s="149"/>
    </row>
    <row r="177" spans="1:5" ht="12.75" x14ac:dyDescent="0.2">
      <c r="A177" s="89"/>
      <c r="C177" s="90"/>
      <c r="D177" s="91"/>
      <c r="E177" s="149"/>
    </row>
    <row r="178" spans="1:5" ht="12.75" x14ac:dyDescent="0.2">
      <c r="A178" s="89"/>
      <c r="C178" s="90"/>
      <c r="D178" s="91"/>
      <c r="E178" s="149"/>
    </row>
    <row r="179" spans="1:5" ht="12.75" x14ac:dyDescent="0.2">
      <c r="A179" s="89"/>
      <c r="C179" s="90"/>
      <c r="D179" s="91"/>
      <c r="E179" s="149"/>
    </row>
    <row r="180" spans="1:5" ht="12.75" x14ac:dyDescent="0.2">
      <c r="A180" s="89"/>
      <c r="C180" s="90"/>
      <c r="D180" s="91"/>
      <c r="E180" s="149"/>
    </row>
    <row r="181" spans="1:5" ht="12.75" x14ac:dyDescent="0.2">
      <c r="A181" s="89"/>
      <c r="C181" s="90"/>
      <c r="D181" s="91"/>
      <c r="E181" s="149"/>
    </row>
    <row r="182" spans="1:5" ht="12.75" x14ac:dyDescent="0.2">
      <c r="A182" s="89"/>
      <c r="C182" s="90"/>
      <c r="D182" s="91"/>
      <c r="E182" s="149"/>
    </row>
    <row r="183" spans="1:5" ht="12.75" x14ac:dyDescent="0.2">
      <c r="A183" s="89"/>
      <c r="C183" s="90"/>
      <c r="D183" s="91"/>
      <c r="E183" s="149"/>
    </row>
    <row r="184" spans="1:5" ht="12.75" x14ac:dyDescent="0.2">
      <c r="A184" s="89"/>
      <c r="C184" s="90"/>
      <c r="D184" s="91"/>
      <c r="E184" s="149"/>
    </row>
    <row r="185" spans="1:5" ht="12.75" x14ac:dyDescent="0.2">
      <c r="A185" s="89"/>
      <c r="C185" s="90"/>
      <c r="D185" s="91"/>
      <c r="E185" s="149"/>
    </row>
    <row r="186" spans="1:5" ht="12.75" x14ac:dyDescent="0.2">
      <c r="A186" s="89"/>
      <c r="C186" s="90"/>
      <c r="D186" s="91"/>
      <c r="E186" s="149"/>
    </row>
    <row r="187" spans="1:5" ht="12.75" x14ac:dyDescent="0.2">
      <c r="A187" s="89"/>
      <c r="C187" s="90"/>
      <c r="D187" s="91"/>
      <c r="E187" s="149"/>
    </row>
    <row r="188" spans="1:5" ht="12.75" x14ac:dyDescent="0.2">
      <c r="A188" s="89"/>
      <c r="C188" s="90"/>
      <c r="D188" s="91"/>
      <c r="E188" s="149"/>
    </row>
    <row r="189" spans="1:5" ht="12.75" x14ac:dyDescent="0.2">
      <c r="A189" s="89"/>
      <c r="C189" s="90"/>
      <c r="D189" s="91"/>
      <c r="E189" s="149"/>
    </row>
    <row r="190" spans="1:5" ht="12.75" x14ac:dyDescent="0.2">
      <c r="A190" s="89"/>
      <c r="C190" s="90"/>
      <c r="D190" s="91"/>
      <c r="E190" s="149"/>
    </row>
    <row r="191" spans="1:5" ht="12.75" x14ac:dyDescent="0.2">
      <c r="A191" s="89"/>
      <c r="C191" s="90"/>
      <c r="D191" s="91"/>
      <c r="E191" s="149"/>
    </row>
    <row r="192" spans="1:5" ht="12.75" x14ac:dyDescent="0.2">
      <c r="A192" s="89"/>
      <c r="C192" s="90"/>
      <c r="D192" s="91"/>
      <c r="E192" s="149"/>
    </row>
    <row r="193" spans="1:5" ht="12.75" x14ac:dyDescent="0.2">
      <c r="A193" s="89"/>
      <c r="C193" s="90"/>
      <c r="D193" s="91"/>
      <c r="E193" s="149"/>
    </row>
    <row r="194" spans="1:5" ht="12.75" x14ac:dyDescent="0.2">
      <c r="A194" s="89"/>
      <c r="C194" s="90"/>
      <c r="D194" s="91"/>
      <c r="E194" s="149"/>
    </row>
    <row r="195" spans="1:5" ht="12.75" x14ac:dyDescent="0.2">
      <c r="A195" s="89"/>
      <c r="C195" s="90"/>
      <c r="D195" s="91"/>
      <c r="E195" s="149"/>
    </row>
    <row r="196" spans="1:5" ht="12.75" x14ac:dyDescent="0.2">
      <c r="A196" s="89"/>
      <c r="C196" s="90"/>
      <c r="D196" s="91"/>
      <c r="E196" s="149"/>
    </row>
    <row r="197" spans="1:5" ht="12.75" x14ac:dyDescent="0.2">
      <c r="A197" s="89"/>
      <c r="C197" s="90"/>
      <c r="D197" s="91"/>
      <c r="E197" s="149"/>
    </row>
    <row r="198" spans="1:5" ht="12.75" x14ac:dyDescent="0.2">
      <c r="A198" s="89"/>
      <c r="C198" s="90"/>
      <c r="D198" s="91"/>
      <c r="E198" s="149"/>
    </row>
    <row r="199" spans="1:5" ht="12.75" x14ac:dyDescent="0.2">
      <c r="A199" s="89"/>
      <c r="C199" s="90"/>
      <c r="D199" s="91"/>
      <c r="E199" s="149"/>
    </row>
    <row r="200" spans="1:5" ht="12.75" x14ac:dyDescent="0.2">
      <c r="A200" s="89"/>
      <c r="C200" s="90"/>
      <c r="D200" s="91"/>
      <c r="E200" s="149"/>
    </row>
    <row r="201" spans="1:5" ht="12.75" x14ac:dyDescent="0.2">
      <c r="A201" s="89"/>
      <c r="C201" s="90"/>
      <c r="D201" s="91"/>
      <c r="E201" s="149"/>
    </row>
    <row r="202" spans="1:5" ht="12.75" x14ac:dyDescent="0.2">
      <c r="A202" s="89"/>
      <c r="C202" s="90"/>
      <c r="D202" s="91"/>
      <c r="E202" s="149"/>
    </row>
    <row r="203" spans="1:5" ht="12.75" x14ac:dyDescent="0.2">
      <c r="A203" s="89"/>
      <c r="C203" s="90"/>
      <c r="D203" s="91"/>
      <c r="E203" s="149"/>
    </row>
    <row r="204" spans="1:5" ht="12.75" x14ac:dyDescent="0.2">
      <c r="A204" s="89"/>
      <c r="C204" s="90"/>
      <c r="D204" s="91"/>
      <c r="E204" s="149"/>
    </row>
    <row r="205" spans="1:5" ht="12.75" x14ac:dyDescent="0.2">
      <c r="A205" s="89"/>
      <c r="C205" s="90"/>
      <c r="D205" s="91"/>
      <c r="E205" s="149"/>
    </row>
    <row r="206" spans="1:5" ht="12.75" x14ac:dyDescent="0.2">
      <c r="A206" s="89"/>
      <c r="C206" s="90"/>
      <c r="D206" s="91"/>
      <c r="E206" s="149"/>
    </row>
    <row r="207" spans="1:5" ht="12.75" x14ac:dyDescent="0.2">
      <c r="A207" s="89"/>
      <c r="C207" s="90"/>
      <c r="D207" s="91"/>
      <c r="E207" s="149"/>
    </row>
    <row r="208" spans="1:5" ht="12.75" x14ac:dyDescent="0.2">
      <c r="A208" s="89"/>
      <c r="C208" s="90"/>
      <c r="D208" s="91"/>
      <c r="E208" s="149"/>
    </row>
    <row r="209" spans="1:5" ht="12.75" x14ac:dyDescent="0.2">
      <c r="A209" s="89"/>
      <c r="C209" s="90"/>
      <c r="D209" s="91"/>
      <c r="E209" s="149"/>
    </row>
    <row r="210" spans="1:5" ht="12.75" x14ac:dyDescent="0.2">
      <c r="A210" s="89"/>
      <c r="C210" s="90"/>
      <c r="D210" s="91"/>
      <c r="E210" s="149"/>
    </row>
    <row r="211" spans="1:5" ht="12.75" x14ac:dyDescent="0.2">
      <c r="A211" s="89"/>
      <c r="C211" s="90"/>
      <c r="D211" s="91"/>
      <c r="E211" s="149"/>
    </row>
    <row r="212" spans="1:5" ht="12.75" x14ac:dyDescent="0.2">
      <c r="A212" s="89"/>
      <c r="C212" s="90"/>
      <c r="D212" s="91"/>
      <c r="E212" s="149"/>
    </row>
    <row r="213" spans="1:5" ht="12.75" x14ac:dyDescent="0.2">
      <c r="A213" s="89"/>
      <c r="C213" s="90"/>
      <c r="D213" s="91"/>
      <c r="E213" s="149"/>
    </row>
    <row r="214" spans="1:5" ht="12.75" x14ac:dyDescent="0.2">
      <c r="A214" s="89"/>
      <c r="C214" s="90"/>
      <c r="D214" s="91"/>
      <c r="E214" s="149"/>
    </row>
    <row r="215" spans="1:5" ht="12.75" x14ac:dyDescent="0.2">
      <c r="A215" s="89"/>
      <c r="C215" s="90"/>
      <c r="D215" s="91"/>
      <c r="E215" s="149"/>
    </row>
    <row r="216" spans="1:5" ht="12.75" x14ac:dyDescent="0.2">
      <c r="A216" s="89"/>
      <c r="C216" s="90"/>
      <c r="D216" s="91"/>
      <c r="E216" s="149"/>
    </row>
    <row r="217" spans="1:5" ht="12.75" x14ac:dyDescent="0.2">
      <c r="A217" s="89"/>
      <c r="C217" s="90"/>
      <c r="D217" s="91"/>
      <c r="E217" s="149"/>
    </row>
    <row r="218" spans="1:5" ht="12.75" x14ac:dyDescent="0.2">
      <c r="A218" s="89"/>
      <c r="C218" s="90"/>
      <c r="D218" s="91"/>
      <c r="E218" s="149"/>
    </row>
    <row r="219" spans="1:5" ht="12.75" x14ac:dyDescent="0.2">
      <c r="A219" s="89"/>
      <c r="C219" s="90"/>
      <c r="D219" s="91"/>
      <c r="E219" s="149"/>
    </row>
    <row r="220" spans="1:5" ht="12.75" x14ac:dyDescent="0.2">
      <c r="A220" s="89"/>
      <c r="C220" s="90"/>
      <c r="D220" s="91"/>
      <c r="E220" s="149"/>
    </row>
    <row r="221" spans="1:5" ht="12.75" x14ac:dyDescent="0.2">
      <c r="A221" s="89"/>
      <c r="C221" s="90"/>
      <c r="D221" s="91"/>
      <c r="E221" s="149"/>
    </row>
    <row r="222" spans="1:5" ht="12.75" x14ac:dyDescent="0.2">
      <c r="A222" s="89"/>
      <c r="C222" s="90"/>
      <c r="D222" s="91"/>
      <c r="E222" s="149"/>
    </row>
    <row r="223" spans="1:5" ht="12.75" x14ac:dyDescent="0.2">
      <c r="A223" s="89"/>
      <c r="C223" s="90"/>
      <c r="D223" s="91"/>
      <c r="E223" s="149"/>
    </row>
    <row r="224" spans="1:5" ht="12.75" x14ac:dyDescent="0.2">
      <c r="A224" s="89"/>
      <c r="C224" s="90"/>
      <c r="D224" s="91"/>
      <c r="E224" s="149"/>
    </row>
    <row r="225" spans="1:5" ht="12.75" x14ac:dyDescent="0.2">
      <c r="A225" s="89"/>
      <c r="C225" s="90"/>
      <c r="D225" s="91"/>
      <c r="E225" s="149"/>
    </row>
    <row r="226" spans="1:5" ht="12.75" x14ac:dyDescent="0.2">
      <c r="A226" s="89"/>
      <c r="C226" s="90"/>
      <c r="D226" s="91"/>
      <c r="E226" s="149"/>
    </row>
    <row r="227" spans="1:5" ht="12.75" x14ac:dyDescent="0.2">
      <c r="E227" s="149"/>
    </row>
    <row r="228" spans="1:5" ht="12.75" x14ac:dyDescent="0.2">
      <c r="E228" s="149"/>
    </row>
    <row r="229" spans="1:5" ht="12.75" x14ac:dyDescent="0.2">
      <c r="E229" s="149"/>
    </row>
    <row r="230" spans="1:5" ht="12.75" x14ac:dyDescent="0.2">
      <c r="E230" s="149"/>
    </row>
    <row r="231" spans="1:5" ht="12.75" x14ac:dyDescent="0.2">
      <c r="E231" s="149"/>
    </row>
    <row r="232" spans="1:5" ht="12.75" x14ac:dyDescent="0.2">
      <c r="E232" s="149"/>
    </row>
    <row r="233" spans="1:5" ht="12.75" x14ac:dyDescent="0.2">
      <c r="E233" s="149"/>
    </row>
    <row r="234" spans="1:5" ht="12.75" x14ac:dyDescent="0.2">
      <c r="E234" s="149"/>
    </row>
    <row r="235" spans="1:5" ht="12.75" x14ac:dyDescent="0.2">
      <c r="E235" s="149"/>
    </row>
    <row r="236" spans="1:5" ht="12.75" x14ac:dyDescent="0.2">
      <c r="E236" s="149"/>
    </row>
    <row r="237" spans="1:5" ht="12.75" x14ac:dyDescent="0.2">
      <c r="E237" s="149"/>
    </row>
    <row r="238" spans="1:5" ht="12.75" x14ac:dyDescent="0.2">
      <c r="E238" s="149"/>
    </row>
    <row r="239" spans="1:5" ht="12.75" x14ac:dyDescent="0.2">
      <c r="E239" s="149"/>
    </row>
    <row r="240" spans="1:5" ht="12.75" x14ac:dyDescent="0.2">
      <c r="E240" s="149"/>
    </row>
    <row r="241" spans="5:5" ht="12.75" x14ac:dyDescent="0.2">
      <c r="E241" s="149"/>
    </row>
    <row r="242" spans="5:5" ht="12.75" x14ac:dyDescent="0.2">
      <c r="E242" s="149"/>
    </row>
    <row r="243" spans="5:5" ht="12.75" x14ac:dyDescent="0.2">
      <c r="E243" s="149"/>
    </row>
    <row r="244" spans="5:5" ht="12.75" x14ac:dyDescent="0.2">
      <c r="E244" s="149"/>
    </row>
    <row r="245" spans="5:5" ht="12.75" x14ac:dyDescent="0.2">
      <c r="E245" s="149"/>
    </row>
    <row r="246" spans="5:5" ht="12.75" x14ac:dyDescent="0.2">
      <c r="E246" s="149"/>
    </row>
    <row r="247" spans="5:5" ht="12.75" x14ac:dyDescent="0.2">
      <c r="E247" s="149"/>
    </row>
    <row r="248" spans="5:5" ht="12.75" x14ac:dyDescent="0.2">
      <c r="E248" s="149"/>
    </row>
    <row r="249" spans="5:5" ht="12.75" x14ac:dyDescent="0.2">
      <c r="E249" s="149"/>
    </row>
    <row r="250" spans="5:5" ht="12.75" x14ac:dyDescent="0.2">
      <c r="E250" s="149"/>
    </row>
    <row r="251" spans="5:5" ht="12.75" x14ac:dyDescent="0.2">
      <c r="E251" s="149"/>
    </row>
    <row r="252" spans="5:5" ht="12.75" x14ac:dyDescent="0.2">
      <c r="E252" s="149"/>
    </row>
    <row r="253" spans="5:5" ht="12.75" x14ac:dyDescent="0.2">
      <c r="E253" s="149"/>
    </row>
    <row r="254" spans="5:5" ht="12.75" x14ac:dyDescent="0.2">
      <c r="E254" s="149"/>
    </row>
    <row r="255" spans="5:5" ht="12.75" x14ac:dyDescent="0.2">
      <c r="E255" s="149"/>
    </row>
    <row r="256" spans="5:5" ht="12.75" x14ac:dyDescent="0.2">
      <c r="E256" s="149"/>
    </row>
    <row r="257" spans="5:5" ht="12.75" x14ac:dyDescent="0.2">
      <c r="E257" s="149"/>
    </row>
    <row r="258" spans="5:5" ht="12.75" x14ac:dyDescent="0.2">
      <c r="E258" s="149"/>
    </row>
    <row r="259" spans="5:5" ht="12.75" x14ac:dyDescent="0.2">
      <c r="E259" s="149"/>
    </row>
    <row r="260" spans="5:5" ht="12.75" x14ac:dyDescent="0.2">
      <c r="E260" s="149"/>
    </row>
    <row r="261" spans="5:5" ht="12.75" x14ac:dyDescent="0.2">
      <c r="E261" s="149"/>
    </row>
    <row r="262" spans="5:5" ht="12.75" x14ac:dyDescent="0.2">
      <c r="E262" s="149"/>
    </row>
    <row r="263" spans="5:5" ht="12.75" x14ac:dyDescent="0.2">
      <c r="E263" s="149"/>
    </row>
    <row r="264" spans="5:5" ht="12.75" x14ac:dyDescent="0.2">
      <c r="E264" s="149"/>
    </row>
    <row r="265" spans="5:5" ht="12.75" x14ac:dyDescent="0.2">
      <c r="E265" s="149"/>
    </row>
    <row r="266" spans="5:5" ht="12.75" x14ac:dyDescent="0.2">
      <c r="E266" s="149"/>
    </row>
    <row r="267" spans="5:5" ht="12.75" x14ac:dyDescent="0.2">
      <c r="E267" s="149"/>
    </row>
    <row r="268" spans="5:5" ht="12.75" x14ac:dyDescent="0.2">
      <c r="E268" s="149"/>
    </row>
    <row r="269" spans="5:5" ht="12.75" x14ac:dyDescent="0.2">
      <c r="E269" s="149"/>
    </row>
    <row r="270" spans="5:5" ht="12.75" x14ac:dyDescent="0.2">
      <c r="E270" s="149"/>
    </row>
    <row r="271" spans="5:5" ht="12.75" x14ac:dyDescent="0.2">
      <c r="E271" s="149"/>
    </row>
    <row r="272" spans="5:5" ht="12.75" x14ac:dyDescent="0.2">
      <c r="E272" s="149"/>
    </row>
    <row r="273" spans="5:5" ht="12.75" x14ac:dyDescent="0.2">
      <c r="E273" s="149"/>
    </row>
    <row r="274" spans="5:5" ht="12.75" x14ac:dyDescent="0.2">
      <c r="E274" s="149"/>
    </row>
    <row r="275" spans="5:5" ht="12.75" x14ac:dyDescent="0.2">
      <c r="E275" s="149"/>
    </row>
    <row r="276" spans="5:5" ht="12.75" x14ac:dyDescent="0.2">
      <c r="E276" s="149"/>
    </row>
    <row r="277" spans="5:5" ht="12.75" x14ac:dyDescent="0.2">
      <c r="E277" s="149"/>
    </row>
    <row r="278" spans="5:5" ht="12.75" x14ac:dyDescent="0.2">
      <c r="E278" s="149"/>
    </row>
    <row r="279" spans="5:5" ht="12.75" x14ac:dyDescent="0.2">
      <c r="E279" s="149"/>
    </row>
    <row r="280" spans="5:5" ht="12.75" x14ac:dyDescent="0.2">
      <c r="E280" s="149"/>
    </row>
    <row r="281" spans="5:5" ht="12.75" x14ac:dyDescent="0.2">
      <c r="E281" s="149"/>
    </row>
    <row r="282" spans="5:5" ht="12.75" x14ac:dyDescent="0.2">
      <c r="E282" s="149"/>
    </row>
    <row r="283" spans="5:5" ht="12.75" x14ac:dyDescent="0.2">
      <c r="E283" s="149"/>
    </row>
    <row r="284" spans="5:5" ht="12.75" x14ac:dyDescent="0.2">
      <c r="E284" s="149"/>
    </row>
    <row r="285" spans="5:5" ht="12.75" x14ac:dyDescent="0.2">
      <c r="E285" s="149"/>
    </row>
    <row r="286" spans="5:5" ht="12.75" x14ac:dyDescent="0.2">
      <c r="E286" s="149"/>
    </row>
    <row r="287" spans="5:5" ht="12.75" x14ac:dyDescent="0.2">
      <c r="E287" s="149"/>
    </row>
    <row r="288" spans="5:5" ht="12.75" x14ac:dyDescent="0.2">
      <c r="E288" s="149"/>
    </row>
    <row r="289" spans="5:5" ht="12.75" x14ac:dyDescent="0.2">
      <c r="E289" s="149"/>
    </row>
    <row r="290" spans="5:5" ht="12.75" x14ac:dyDescent="0.2">
      <c r="E290" s="149"/>
    </row>
    <row r="291" spans="5:5" ht="12.75" x14ac:dyDescent="0.2">
      <c r="E291" s="149"/>
    </row>
    <row r="292" spans="5:5" ht="12.75" x14ac:dyDescent="0.2">
      <c r="E292" s="149"/>
    </row>
    <row r="293" spans="5:5" ht="12.75" x14ac:dyDescent="0.2">
      <c r="E293" s="149"/>
    </row>
    <row r="294" spans="5:5" ht="12.75" x14ac:dyDescent="0.2">
      <c r="E294" s="149"/>
    </row>
    <row r="295" spans="5:5" ht="12.75" x14ac:dyDescent="0.2">
      <c r="E295" s="149"/>
    </row>
    <row r="296" spans="5:5" ht="12.75" x14ac:dyDescent="0.2">
      <c r="E296" s="149"/>
    </row>
    <row r="297" spans="5:5" ht="12.75" x14ac:dyDescent="0.2">
      <c r="E297" s="149"/>
    </row>
    <row r="298" spans="5:5" ht="12.75" x14ac:dyDescent="0.2">
      <c r="E298" s="149"/>
    </row>
    <row r="299" spans="5:5" ht="12.75" x14ac:dyDescent="0.2">
      <c r="E299" s="149"/>
    </row>
    <row r="300" spans="5:5" ht="12.75" x14ac:dyDescent="0.2">
      <c r="E300" s="149"/>
    </row>
    <row r="301" spans="5:5" ht="12.75" x14ac:dyDescent="0.2">
      <c r="E301" s="149"/>
    </row>
    <row r="302" spans="5:5" ht="12.75" x14ac:dyDescent="0.2">
      <c r="E302" s="149"/>
    </row>
    <row r="303" spans="5:5" ht="12.75" x14ac:dyDescent="0.2">
      <c r="E303" s="149"/>
    </row>
    <row r="304" spans="5:5" ht="12.75" x14ac:dyDescent="0.2">
      <c r="E304" s="149"/>
    </row>
    <row r="305" spans="5:5" ht="12.75" x14ac:dyDescent="0.2">
      <c r="E305" s="149"/>
    </row>
    <row r="306" spans="5:5" ht="12.75" x14ac:dyDescent="0.2">
      <c r="E306" s="149"/>
    </row>
    <row r="307" spans="5:5" ht="12.75" x14ac:dyDescent="0.2">
      <c r="E307" s="149"/>
    </row>
    <row r="308" spans="5:5" ht="12.75" x14ac:dyDescent="0.2">
      <c r="E308" s="149"/>
    </row>
    <row r="309" spans="5:5" ht="12.75" x14ac:dyDescent="0.2">
      <c r="E309" s="149"/>
    </row>
    <row r="310" spans="5:5" ht="12.75" x14ac:dyDescent="0.2">
      <c r="E310" s="149"/>
    </row>
    <row r="311" spans="5:5" ht="12.75" x14ac:dyDescent="0.2">
      <c r="E311" s="149"/>
    </row>
    <row r="312" spans="5:5" ht="12.75" x14ac:dyDescent="0.2">
      <c r="E312" s="149"/>
    </row>
    <row r="313" spans="5:5" ht="12.75" x14ac:dyDescent="0.2">
      <c r="E313" s="149"/>
    </row>
    <row r="314" spans="5:5" ht="12.75" x14ac:dyDescent="0.2">
      <c r="E314" s="149"/>
    </row>
    <row r="315" spans="5:5" ht="12.75" x14ac:dyDescent="0.2">
      <c r="E315" s="149"/>
    </row>
    <row r="316" spans="5:5" ht="12.75" x14ac:dyDescent="0.2">
      <c r="E316" s="149"/>
    </row>
    <row r="317" spans="5:5" ht="12.75" x14ac:dyDescent="0.2">
      <c r="E317" s="149"/>
    </row>
    <row r="318" spans="5:5" ht="12.75" x14ac:dyDescent="0.2">
      <c r="E318" s="149"/>
    </row>
    <row r="319" spans="5:5" ht="12.75" x14ac:dyDescent="0.2">
      <c r="E319" s="149"/>
    </row>
    <row r="320" spans="5:5" ht="12.75" x14ac:dyDescent="0.2">
      <c r="E320" s="149"/>
    </row>
    <row r="321" spans="5:5" ht="12.75" x14ac:dyDescent="0.2">
      <c r="E321" s="149"/>
    </row>
    <row r="322" spans="5:5" ht="12.75" x14ac:dyDescent="0.2">
      <c r="E322" s="149"/>
    </row>
    <row r="323" spans="5:5" ht="12.75" x14ac:dyDescent="0.2">
      <c r="E323" s="149"/>
    </row>
    <row r="324" spans="5:5" ht="12.75" x14ac:dyDescent="0.2">
      <c r="E324" s="149"/>
    </row>
    <row r="325" spans="5:5" ht="12.75" x14ac:dyDescent="0.2">
      <c r="E325" s="149"/>
    </row>
    <row r="326" spans="5:5" ht="12.75" x14ac:dyDescent="0.2">
      <c r="E326" s="149"/>
    </row>
    <row r="327" spans="5:5" ht="12.75" x14ac:dyDescent="0.2">
      <c r="E327" s="149"/>
    </row>
    <row r="328" spans="5:5" ht="12.75" x14ac:dyDescent="0.2">
      <c r="E328" s="149"/>
    </row>
    <row r="329" spans="5:5" ht="12.75" x14ac:dyDescent="0.2">
      <c r="E329" s="149"/>
    </row>
    <row r="330" spans="5:5" ht="12.75" x14ac:dyDescent="0.2">
      <c r="E330" s="149"/>
    </row>
    <row r="331" spans="5:5" ht="12.75" x14ac:dyDescent="0.2">
      <c r="E331" s="149"/>
    </row>
    <row r="332" spans="5:5" ht="12.75" x14ac:dyDescent="0.2">
      <c r="E332" s="149"/>
    </row>
    <row r="333" spans="5:5" ht="12.75" x14ac:dyDescent="0.2">
      <c r="E333" s="149"/>
    </row>
    <row r="334" spans="5:5" ht="12.75" x14ac:dyDescent="0.2">
      <c r="E334" s="149"/>
    </row>
    <row r="335" spans="5:5" ht="12.75" x14ac:dyDescent="0.2">
      <c r="E335" s="149"/>
    </row>
    <row r="336" spans="5:5" ht="12.75" x14ac:dyDescent="0.2">
      <c r="E336" s="149"/>
    </row>
    <row r="337" spans="5:5" ht="12.75" x14ac:dyDescent="0.2">
      <c r="E337" s="149"/>
    </row>
    <row r="338" spans="5:5" ht="12.75" x14ac:dyDescent="0.2">
      <c r="E338" s="149"/>
    </row>
    <row r="339" spans="5:5" ht="12.75" x14ac:dyDescent="0.2">
      <c r="E339" s="149"/>
    </row>
    <row r="340" spans="5:5" ht="12.75" x14ac:dyDescent="0.2">
      <c r="E340" s="149"/>
    </row>
    <row r="341" spans="5:5" ht="12.75" x14ac:dyDescent="0.2">
      <c r="E341" s="149"/>
    </row>
    <row r="342" spans="5:5" ht="12.75" x14ac:dyDescent="0.2">
      <c r="E342" s="149"/>
    </row>
    <row r="343" spans="5:5" ht="12.75" x14ac:dyDescent="0.2">
      <c r="E343" s="149"/>
    </row>
    <row r="344" spans="5:5" ht="12.75" x14ac:dyDescent="0.2">
      <c r="E344" s="149"/>
    </row>
    <row r="345" spans="5:5" ht="12.75" x14ac:dyDescent="0.2">
      <c r="E345" s="149"/>
    </row>
    <row r="346" spans="5:5" ht="12.75" x14ac:dyDescent="0.2">
      <c r="E346" s="149"/>
    </row>
    <row r="347" spans="5:5" ht="12.75" x14ac:dyDescent="0.2">
      <c r="E347" s="149"/>
    </row>
    <row r="348" spans="5:5" ht="12.75" x14ac:dyDescent="0.2">
      <c r="E348" s="149"/>
    </row>
    <row r="349" spans="5:5" ht="12.75" x14ac:dyDescent="0.2">
      <c r="E349" s="149"/>
    </row>
    <row r="350" spans="5:5" ht="12.75" x14ac:dyDescent="0.2">
      <c r="E350" s="149"/>
    </row>
    <row r="351" spans="5:5" ht="12.75" x14ac:dyDescent="0.2">
      <c r="E351" s="149"/>
    </row>
    <row r="352" spans="5:5" ht="12.75" x14ac:dyDescent="0.2">
      <c r="E352" s="149"/>
    </row>
    <row r="353" spans="5:5" ht="12.75" x14ac:dyDescent="0.2">
      <c r="E353" s="149"/>
    </row>
    <row r="354" spans="5:5" ht="12.75" x14ac:dyDescent="0.2">
      <c r="E354" s="149"/>
    </row>
    <row r="355" spans="5:5" ht="12.75" x14ac:dyDescent="0.2">
      <c r="E355" s="149"/>
    </row>
    <row r="356" spans="5:5" ht="12.75" x14ac:dyDescent="0.2">
      <c r="E356" s="149"/>
    </row>
    <row r="357" spans="5:5" ht="12.75" x14ac:dyDescent="0.2">
      <c r="E357" s="149"/>
    </row>
    <row r="358" spans="5:5" ht="12.75" x14ac:dyDescent="0.2">
      <c r="E358" s="149"/>
    </row>
    <row r="359" spans="5:5" ht="12.75" x14ac:dyDescent="0.2">
      <c r="E359" s="149"/>
    </row>
    <row r="360" spans="5:5" ht="12.75" x14ac:dyDescent="0.2">
      <c r="E360" s="149"/>
    </row>
    <row r="361" spans="5:5" ht="12.75" x14ac:dyDescent="0.2">
      <c r="E361" s="149"/>
    </row>
    <row r="362" spans="5:5" ht="12.75" x14ac:dyDescent="0.2">
      <c r="E362" s="149"/>
    </row>
    <row r="363" spans="5:5" ht="12.75" x14ac:dyDescent="0.2">
      <c r="E363" s="149"/>
    </row>
    <row r="364" spans="5:5" ht="12.75" x14ac:dyDescent="0.2">
      <c r="E364" s="149"/>
    </row>
    <row r="365" spans="5:5" ht="12.75" x14ac:dyDescent="0.2">
      <c r="E365" s="149"/>
    </row>
    <row r="366" spans="5:5" ht="12.75" x14ac:dyDescent="0.2">
      <c r="E366" s="149"/>
    </row>
    <row r="367" spans="5:5" ht="12.75" x14ac:dyDescent="0.2">
      <c r="E367" s="149"/>
    </row>
    <row r="368" spans="5:5" ht="12.75" x14ac:dyDescent="0.2">
      <c r="E368" s="149"/>
    </row>
    <row r="369" spans="5:5" ht="12.75" x14ac:dyDescent="0.2">
      <c r="E369" s="149"/>
    </row>
    <row r="370" spans="5:5" ht="12.75" x14ac:dyDescent="0.2">
      <c r="E370" s="149"/>
    </row>
    <row r="371" spans="5:5" ht="12.75" x14ac:dyDescent="0.2">
      <c r="E371" s="149"/>
    </row>
    <row r="372" spans="5:5" ht="12.75" x14ac:dyDescent="0.2">
      <c r="E372" s="149"/>
    </row>
    <row r="373" spans="5:5" ht="12.75" x14ac:dyDescent="0.2">
      <c r="E373" s="149"/>
    </row>
    <row r="374" spans="5:5" ht="12.75" x14ac:dyDescent="0.2">
      <c r="E374" s="149"/>
    </row>
    <row r="375" spans="5:5" ht="12.75" x14ac:dyDescent="0.2">
      <c r="E375" s="149"/>
    </row>
    <row r="376" spans="5:5" ht="12.75" x14ac:dyDescent="0.2">
      <c r="E376" s="149"/>
    </row>
    <row r="377" spans="5:5" ht="12.75" x14ac:dyDescent="0.2">
      <c r="E377" s="149"/>
    </row>
    <row r="378" spans="5:5" ht="12.75" x14ac:dyDescent="0.2">
      <c r="E378" s="149"/>
    </row>
    <row r="379" spans="5:5" ht="12.75" x14ac:dyDescent="0.2">
      <c r="E379" s="149"/>
    </row>
    <row r="380" spans="5:5" ht="12.75" x14ac:dyDescent="0.2">
      <c r="E380" s="149"/>
    </row>
    <row r="381" spans="5:5" ht="12.75" x14ac:dyDescent="0.2">
      <c r="E381" s="149"/>
    </row>
    <row r="382" spans="5:5" ht="12.75" x14ac:dyDescent="0.2">
      <c r="E382" s="149"/>
    </row>
    <row r="383" spans="5:5" ht="12.75" x14ac:dyDescent="0.2">
      <c r="E383" s="149"/>
    </row>
    <row r="384" spans="5:5" ht="12.75" x14ac:dyDescent="0.2">
      <c r="E384" s="149"/>
    </row>
    <row r="385" spans="5:5" ht="12.75" x14ac:dyDescent="0.2">
      <c r="E385" s="149"/>
    </row>
    <row r="386" spans="5:5" ht="12.75" x14ac:dyDescent="0.2">
      <c r="E386" s="149"/>
    </row>
    <row r="387" spans="5:5" ht="12.75" x14ac:dyDescent="0.2">
      <c r="E387" s="149"/>
    </row>
    <row r="388" spans="5:5" ht="12.75" x14ac:dyDescent="0.2">
      <c r="E388" s="149"/>
    </row>
    <row r="389" spans="5:5" ht="12.75" x14ac:dyDescent="0.2">
      <c r="E389" s="149"/>
    </row>
    <row r="390" spans="5:5" ht="12.75" x14ac:dyDescent="0.2">
      <c r="E390" s="149"/>
    </row>
    <row r="391" spans="5:5" ht="12.75" x14ac:dyDescent="0.2">
      <c r="E391" s="149"/>
    </row>
    <row r="392" spans="5:5" ht="12.75" x14ac:dyDescent="0.2">
      <c r="E392" s="149"/>
    </row>
    <row r="393" spans="5:5" ht="12.75" x14ac:dyDescent="0.2">
      <c r="E393" s="149"/>
    </row>
    <row r="394" spans="5:5" ht="12.75" x14ac:dyDescent="0.2">
      <c r="E394" s="149"/>
    </row>
    <row r="395" spans="5:5" ht="12.75" x14ac:dyDescent="0.2">
      <c r="E395" s="149"/>
    </row>
    <row r="396" spans="5:5" ht="12.75" x14ac:dyDescent="0.2">
      <c r="E396" s="149"/>
    </row>
    <row r="397" spans="5:5" ht="12.75" x14ac:dyDescent="0.2">
      <c r="E397" s="149"/>
    </row>
    <row r="398" spans="5:5" ht="12.75" x14ac:dyDescent="0.2">
      <c r="E398" s="149"/>
    </row>
    <row r="399" spans="5:5" ht="12.75" x14ac:dyDescent="0.2">
      <c r="E399" s="149"/>
    </row>
    <row r="400" spans="5:5" ht="12.75" x14ac:dyDescent="0.2">
      <c r="E400" s="149"/>
    </row>
    <row r="401" spans="5:5" ht="12.75" x14ac:dyDescent="0.2">
      <c r="E401" s="149"/>
    </row>
    <row r="402" spans="5:5" ht="12.75" x14ac:dyDescent="0.2">
      <c r="E402" s="149"/>
    </row>
    <row r="403" spans="5:5" ht="12.75" x14ac:dyDescent="0.2">
      <c r="E403" s="149"/>
    </row>
    <row r="404" spans="5:5" ht="12.75" x14ac:dyDescent="0.2">
      <c r="E404" s="149"/>
    </row>
    <row r="405" spans="5:5" ht="12.75" x14ac:dyDescent="0.2">
      <c r="E405" s="149"/>
    </row>
    <row r="406" spans="5:5" ht="12.75" x14ac:dyDescent="0.2">
      <c r="E406" s="149"/>
    </row>
    <row r="407" spans="5:5" ht="12.75" x14ac:dyDescent="0.2">
      <c r="E407" s="149"/>
    </row>
    <row r="408" spans="5:5" ht="12.75" x14ac:dyDescent="0.2">
      <c r="E408" s="149"/>
    </row>
    <row r="409" spans="5:5" ht="12.75" x14ac:dyDescent="0.2">
      <c r="E409" s="149"/>
    </row>
    <row r="410" spans="5:5" ht="12.75" x14ac:dyDescent="0.2">
      <c r="E410" s="149"/>
    </row>
    <row r="411" spans="5:5" ht="12.75" x14ac:dyDescent="0.2">
      <c r="E411" s="149"/>
    </row>
    <row r="412" spans="5:5" ht="12.75" x14ac:dyDescent="0.2">
      <c r="E412" s="149"/>
    </row>
    <row r="413" spans="5:5" ht="12.75" x14ac:dyDescent="0.2">
      <c r="E413" s="149"/>
    </row>
    <row r="414" spans="5:5" ht="12.75" x14ac:dyDescent="0.2">
      <c r="E414" s="149"/>
    </row>
    <row r="415" spans="5:5" ht="12.75" x14ac:dyDescent="0.2">
      <c r="E415" s="149"/>
    </row>
    <row r="416" spans="5:5" ht="12.75" x14ac:dyDescent="0.2">
      <c r="E416" s="149"/>
    </row>
    <row r="417" spans="5:5" ht="12.75" x14ac:dyDescent="0.2">
      <c r="E417" s="149"/>
    </row>
    <row r="418" spans="5:5" ht="12.75" x14ac:dyDescent="0.2">
      <c r="E418" s="149"/>
    </row>
    <row r="419" spans="5:5" ht="12.75" x14ac:dyDescent="0.2">
      <c r="E419" s="149"/>
    </row>
    <row r="420" spans="5:5" ht="12.75" x14ac:dyDescent="0.2">
      <c r="E420" s="149"/>
    </row>
    <row r="421" spans="5:5" ht="12.75" x14ac:dyDescent="0.2">
      <c r="E421" s="149"/>
    </row>
    <row r="422" spans="5:5" ht="12.75" x14ac:dyDescent="0.2">
      <c r="E422" s="149"/>
    </row>
    <row r="423" spans="5:5" ht="12.75" x14ac:dyDescent="0.2">
      <c r="E423" s="149"/>
    </row>
    <row r="424" spans="5:5" ht="12.75" x14ac:dyDescent="0.2">
      <c r="E424" s="149"/>
    </row>
    <row r="425" spans="5:5" ht="12.75" x14ac:dyDescent="0.2">
      <c r="E425" s="149"/>
    </row>
    <row r="426" spans="5:5" ht="12.75" x14ac:dyDescent="0.2">
      <c r="E426" s="149"/>
    </row>
    <row r="427" spans="5:5" ht="12.75" x14ac:dyDescent="0.2">
      <c r="E427" s="149"/>
    </row>
    <row r="428" spans="5:5" ht="12.75" x14ac:dyDescent="0.2">
      <c r="E428" s="149"/>
    </row>
    <row r="429" spans="5:5" ht="12.75" x14ac:dyDescent="0.2">
      <c r="E429" s="149"/>
    </row>
    <row r="430" spans="5:5" ht="12.75" x14ac:dyDescent="0.2">
      <c r="E430" s="149"/>
    </row>
    <row r="431" spans="5:5" ht="12.75" x14ac:dyDescent="0.2">
      <c r="E431" s="149"/>
    </row>
    <row r="432" spans="5:5" ht="12.75" x14ac:dyDescent="0.2">
      <c r="E432" s="149"/>
    </row>
    <row r="433" spans="5:5" ht="12.75" x14ac:dyDescent="0.2">
      <c r="E433" s="149"/>
    </row>
    <row r="434" spans="5:5" ht="12.75" x14ac:dyDescent="0.2">
      <c r="E434" s="149"/>
    </row>
    <row r="435" spans="5:5" ht="12.75" x14ac:dyDescent="0.2">
      <c r="E435" s="149"/>
    </row>
    <row r="436" spans="5:5" ht="12.75" x14ac:dyDescent="0.2">
      <c r="E436" s="149"/>
    </row>
    <row r="437" spans="5:5" ht="12.75" x14ac:dyDescent="0.2">
      <c r="E437" s="149"/>
    </row>
    <row r="438" spans="5:5" ht="12.75" x14ac:dyDescent="0.2">
      <c r="E438" s="149"/>
    </row>
    <row r="439" spans="5:5" ht="12.75" x14ac:dyDescent="0.2">
      <c r="E439" s="149"/>
    </row>
    <row r="440" spans="5:5" ht="12.75" x14ac:dyDescent="0.2">
      <c r="E440" s="149"/>
    </row>
    <row r="441" spans="5:5" ht="12.75" x14ac:dyDescent="0.2">
      <c r="E441" s="149"/>
    </row>
    <row r="442" spans="5:5" ht="12.75" x14ac:dyDescent="0.2">
      <c r="E442" s="149"/>
    </row>
    <row r="443" spans="5:5" ht="12.75" x14ac:dyDescent="0.2">
      <c r="E443" s="149"/>
    </row>
    <row r="444" spans="5:5" ht="12.75" x14ac:dyDescent="0.2">
      <c r="E444" s="149"/>
    </row>
    <row r="445" spans="5:5" ht="12.75" x14ac:dyDescent="0.2">
      <c r="E445" s="149"/>
    </row>
    <row r="446" spans="5:5" ht="12.75" x14ac:dyDescent="0.2">
      <c r="E446" s="149"/>
    </row>
    <row r="447" spans="5:5" ht="12.75" x14ac:dyDescent="0.2">
      <c r="E447" s="149"/>
    </row>
    <row r="448" spans="5:5" ht="12.75" x14ac:dyDescent="0.2">
      <c r="E448" s="149"/>
    </row>
    <row r="449" spans="5:5" ht="12.75" x14ac:dyDescent="0.2">
      <c r="E449" s="149"/>
    </row>
    <row r="450" spans="5:5" ht="12.75" x14ac:dyDescent="0.2">
      <c r="E450" s="149"/>
    </row>
    <row r="451" spans="5:5" ht="12.75" x14ac:dyDescent="0.2">
      <c r="E451" s="149"/>
    </row>
    <row r="452" spans="5:5" ht="12.75" x14ac:dyDescent="0.2">
      <c r="E452" s="149"/>
    </row>
    <row r="453" spans="5:5" ht="12.75" x14ac:dyDescent="0.2">
      <c r="E453" s="149"/>
    </row>
    <row r="454" spans="5:5" ht="12.75" x14ac:dyDescent="0.2">
      <c r="E454" s="149"/>
    </row>
    <row r="455" spans="5:5" ht="12.75" x14ac:dyDescent="0.2">
      <c r="E455" s="149"/>
    </row>
    <row r="456" spans="5:5" ht="12.75" x14ac:dyDescent="0.2">
      <c r="E456" s="149"/>
    </row>
    <row r="457" spans="5:5" ht="12.75" x14ac:dyDescent="0.2">
      <c r="E457" s="149"/>
    </row>
    <row r="458" spans="5:5" ht="12.75" x14ac:dyDescent="0.2">
      <c r="E458" s="149"/>
    </row>
    <row r="459" spans="5:5" ht="12.75" x14ac:dyDescent="0.2">
      <c r="E459" s="149"/>
    </row>
    <row r="460" spans="5:5" ht="12.75" x14ac:dyDescent="0.2">
      <c r="E460" s="149"/>
    </row>
    <row r="461" spans="5:5" ht="12.75" x14ac:dyDescent="0.2">
      <c r="E461" s="149"/>
    </row>
    <row r="462" spans="5:5" ht="12.75" x14ac:dyDescent="0.2">
      <c r="E462" s="149"/>
    </row>
    <row r="463" spans="5:5" ht="12.75" x14ac:dyDescent="0.2">
      <c r="E463" s="149"/>
    </row>
    <row r="464" spans="5:5" ht="12.75" x14ac:dyDescent="0.2">
      <c r="E464" s="149"/>
    </row>
    <row r="465" spans="5:5" ht="12.75" x14ac:dyDescent="0.2">
      <c r="E465" s="149"/>
    </row>
    <row r="466" spans="5:5" ht="12.75" x14ac:dyDescent="0.2">
      <c r="E466" s="149"/>
    </row>
    <row r="467" spans="5:5" ht="12.75" x14ac:dyDescent="0.2">
      <c r="E467" s="149"/>
    </row>
    <row r="468" spans="5:5" ht="12.75" x14ac:dyDescent="0.2">
      <c r="E468" s="149"/>
    </row>
    <row r="469" spans="5:5" ht="12.75" x14ac:dyDescent="0.2">
      <c r="E469" s="149"/>
    </row>
    <row r="470" spans="5:5" ht="12.75" x14ac:dyDescent="0.2">
      <c r="E470" s="149"/>
    </row>
    <row r="471" spans="5:5" ht="12.75" x14ac:dyDescent="0.2">
      <c r="E471" s="149"/>
    </row>
    <row r="472" spans="5:5" ht="12.75" x14ac:dyDescent="0.2">
      <c r="E472" s="149"/>
    </row>
    <row r="473" spans="5:5" ht="12.75" x14ac:dyDescent="0.2">
      <c r="E473" s="149"/>
    </row>
    <row r="474" spans="5:5" ht="12.75" x14ac:dyDescent="0.2">
      <c r="E474" s="149"/>
    </row>
    <row r="475" spans="5:5" ht="12.75" x14ac:dyDescent="0.2">
      <c r="E475" s="149"/>
    </row>
    <row r="476" spans="5:5" ht="12.75" x14ac:dyDescent="0.2">
      <c r="E476" s="149"/>
    </row>
    <row r="477" spans="5:5" ht="12.75" x14ac:dyDescent="0.2">
      <c r="E477" s="149"/>
    </row>
    <row r="478" spans="5:5" ht="12.75" x14ac:dyDescent="0.2">
      <c r="E478" s="149"/>
    </row>
    <row r="479" spans="5:5" ht="12.75" x14ac:dyDescent="0.2">
      <c r="E479" s="149"/>
    </row>
    <row r="480" spans="5:5" ht="12.75" x14ac:dyDescent="0.2">
      <c r="E480" s="149"/>
    </row>
    <row r="481" spans="5:5" ht="12.75" x14ac:dyDescent="0.2">
      <c r="E481" s="149"/>
    </row>
    <row r="482" spans="5:5" ht="12.75" x14ac:dyDescent="0.2">
      <c r="E482" s="149"/>
    </row>
    <row r="483" spans="5:5" ht="12.75" x14ac:dyDescent="0.2">
      <c r="E483" s="149"/>
    </row>
    <row r="484" spans="5:5" ht="12.75" x14ac:dyDescent="0.2">
      <c r="E484" s="149"/>
    </row>
    <row r="485" spans="5:5" ht="12.75" x14ac:dyDescent="0.2">
      <c r="E485" s="149"/>
    </row>
    <row r="486" spans="5:5" ht="12.75" x14ac:dyDescent="0.2">
      <c r="E486" s="149"/>
    </row>
    <row r="487" spans="5:5" ht="12.75" x14ac:dyDescent="0.2">
      <c r="E487" s="149"/>
    </row>
    <row r="488" spans="5:5" ht="12.75" x14ac:dyDescent="0.2">
      <c r="E488" s="149"/>
    </row>
    <row r="489" spans="5:5" ht="12.75" x14ac:dyDescent="0.2">
      <c r="E489" s="149"/>
    </row>
    <row r="490" spans="5:5" ht="12.75" x14ac:dyDescent="0.2">
      <c r="E490" s="149"/>
    </row>
    <row r="491" spans="5:5" ht="12.75" x14ac:dyDescent="0.2">
      <c r="E491" s="149"/>
    </row>
    <row r="492" spans="5:5" ht="12.75" x14ac:dyDescent="0.2">
      <c r="E492" s="149"/>
    </row>
    <row r="493" spans="5:5" ht="12.75" x14ac:dyDescent="0.2">
      <c r="E493" s="149"/>
    </row>
    <row r="494" spans="5:5" ht="12.75" x14ac:dyDescent="0.2">
      <c r="E494" s="149"/>
    </row>
    <row r="495" spans="5:5" ht="12.75" x14ac:dyDescent="0.2">
      <c r="E495" s="149"/>
    </row>
    <row r="496" spans="5:5" ht="12.75" x14ac:dyDescent="0.2">
      <c r="E496" s="149"/>
    </row>
    <row r="497" spans="5:5" ht="12.75" x14ac:dyDescent="0.2">
      <c r="E497" s="149"/>
    </row>
    <row r="498" spans="5:5" ht="12.75" x14ac:dyDescent="0.2">
      <c r="E498" s="149"/>
    </row>
    <row r="499" spans="5:5" ht="12.75" x14ac:dyDescent="0.2">
      <c r="E499" s="149"/>
    </row>
    <row r="500" spans="5:5" ht="12.75" x14ac:dyDescent="0.2">
      <c r="E500" s="149"/>
    </row>
    <row r="501" spans="5:5" ht="12.75" x14ac:dyDescent="0.2">
      <c r="E501" s="149"/>
    </row>
    <row r="502" spans="5:5" ht="12.75" x14ac:dyDescent="0.2">
      <c r="E502" s="149"/>
    </row>
    <row r="503" spans="5:5" ht="12.75" x14ac:dyDescent="0.2">
      <c r="E503" s="149"/>
    </row>
    <row r="504" spans="5:5" ht="12.75" x14ac:dyDescent="0.2">
      <c r="E504" s="149"/>
    </row>
    <row r="505" spans="5:5" ht="12.75" x14ac:dyDescent="0.2">
      <c r="E505" s="149"/>
    </row>
    <row r="506" spans="5:5" ht="12.75" x14ac:dyDescent="0.2">
      <c r="E506" s="149"/>
    </row>
    <row r="507" spans="5:5" ht="12.75" x14ac:dyDescent="0.2">
      <c r="E507" s="149"/>
    </row>
    <row r="508" spans="5:5" ht="12.75" x14ac:dyDescent="0.2">
      <c r="E508" s="149"/>
    </row>
    <row r="509" spans="5:5" ht="12.75" x14ac:dyDescent="0.2">
      <c r="E509" s="149"/>
    </row>
    <row r="510" spans="5:5" ht="12.75" x14ac:dyDescent="0.2">
      <c r="E510" s="149"/>
    </row>
    <row r="511" spans="5:5" ht="12.75" x14ac:dyDescent="0.2">
      <c r="E511" s="149"/>
    </row>
    <row r="512" spans="5:5" ht="12.75" x14ac:dyDescent="0.2">
      <c r="E512" s="149"/>
    </row>
    <row r="513" spans="5:5" ht="12.75" x14ac:dyDescent="0.2">
      <c r="E513" s="149"/>
    </row>
    <row r="514" spans="5:5" ht="12.75" x14ac:dyDescent="0.2">
      <c r="E514" s="149"/>
    </row>
    <row r="515" spans="5:5" ht="12.75" x14ac:dyDescent="0.2">
      <c r="E515" s="149"/>
    </row>
    <row r="516" spans="5:5" ht="12.75" x14ac:dyDescent="0.2">
      <c r="E516" s="149"/>
    </row>
    <row r="517" spans="5:5" ht="12.75" x14ac:dyDescent="0.2">
      <c r="E517" s="149"/>
    </row>
    <row r="518" spans="5:5" ht="12.75" x14ac:dyDescent="0.2">
      <c r="E518" s="149"/>
    </row>
    <row r="519" spans="5:5" ht="12.75" x14ac:dyDescent="0.2">
      <c r="E519" s="149"/>
    </row>
    <row r="520" spans="5:5" ht="12.75" x14ac:dyDescent="0.2">
      <c r="E520" s="149"/>
    </row>
    <row r="521" spans="5:5" ht="12.75" x14ac:dyDescent="0.2">
      <c r="E521" s="149"/>
    </row>
    <row r="522" spans="5:5" ht="12.75" x14ac:dyDescent="0.2">
      <c r="E522" s="149"/>
    </row>
    <row r="523" spans="5:5" ht="12.75" x14ac:dyDescent="0.2">
      <c r="E523" s="149"/>
    </row>
    <row r="524" spans="5:5" ht="12.75" x14ac:dyDescent="0.2">
      <c r="E524" s="149"/>
    </row>
    <row r="525" spans="5:5" ht="12.75" x14ac:dyDescent="0.2">
      <c r="E525" s="149"/>
    </row>
    <row r="526" spans="5:5" ht="12.75" x14ac:dyDescent="0.2">
      <c r="E526" s="149"/>
    </row>
    <row r="527" spans="5:5" ht="12.75" x14ac:dyDescent="0.2">
      <c r="E527" s="149"/>
    </row>
    <row r="528" spans="5:5" ht="12.75" x14ac:dyDescent="0.2">
      <c r="E528" s="149"/>
    </row>
    <row r="529" spans="5:5" ht="12.75" x14ac:dyDescent="0.2">
      <c r="E529" s="149"/>
    </row>
    <row r="530" spans="5:5" ht="12.75" x14ac:dyDescent="0.2">
      <c r="E530" s="149"/>
    </row>
    <row r="531" spans="5:5" ht="12.75" x14ac:dyDescent="0.2">
      <c r="E531" s="149"/>
    </row>
    <row r="532" spans="5:5" ht="12.75" x14ac:dyDescent="0.2">
      <c r="E532" s="149"/>
    </row>
    <row r="533" spans="5:5" ht="12.75" x14ac:dyDescent="0.2">
      <c r="E533" s="149"/>
    </row>
    <row r="534" spans="5:5" ht="12.75" x14ac:dyDescent="0.2">
      <c r="E534" s="149"/>
    </row>
    <row r="535" spans="5:5" ht="12.75" x14ac:dyDescent="0.2">
      <c r="E535" s="149"/>
    </row>
    <row r="536" spans="5:5" ht="12.75" x14ac:dyDescent="0.2">
      <c r="E536" s="149"/>
    </row>
    <row r="537" spans="5:5" ht="12.75" x14ac:dyDescent="0.2">
      <c r="E537" s="149"/>
    </row>
    <row r="538" spans="5:5" ht="12.75" x14ac:dyDescent="0.2">
      <c r="E538" s="149"/>
    </row>
    <row r="539" spans="5:5" ht="12.75" x14ac:dyDescent="0.2">
      <c r="E539" s="149"/>
    </row>
    <row r="540" spans="5:5" ht="12.75" x14ac:dyDescent="0.2">
      <c r="E540" s="149"/>
    </row>
    <row r="541" spans="5:5" ht="12.75" x14ac:dyDescent="0.2">
      <c r="E541" s="149"/>
    </row>
    <row r="542" spans="5:5" ht="12.75" x14ac:dyDescent="0.2">
      <c r="E542" s="149"/>
    </row>
    <row r="543" spans="5:5" ht="12.75" x14ac:dyDescent="0.2">
      <c r="E543" s="149"/>
    </row>
    <row r="544" spans="5:5" ht="12.75" x14ac:dyDescent="0.2">
      <c r="E544" s="149"/>
    </row>
    <row r="545" spans="5:5" ht="12.75" x14ac:dyDescent="0.2">
      <c r="E545" s="149"/>
    </row>
    <row r="546" spans="5:5" ht="12.75" x14ac:dyDescent="0.2">
      <c r="E546" s="149"/>
    </row>
    <row r="547" spans="5:5" ht="12.75" x14ac:dyDescent="0.2">
      <c r="E547" s="149"/>
    </row>
    <row r="548" spans="5:5" ht="12.75" x14ac:dyDescent="0.2">
      <c r="E548" s="149"/>
    </row>
    <row r="549" spans="5:5" ht="12.75" x14ac:dyDescent="0.2">
      <c r="E549" s="149"/>
    </row>
    <row r="550" spans="5:5" ht="12.75" x14ac:dyDescent="0.2">
      <c r="E550" s="149"/>
    </row>
    <row r="551" spans="5:5" ht="12.75" x14ac:dyDescent="0.2">
      <c r="E551" s="149"/>
    </row>
    <row r="552" spans="5:5" ht="12.75" x14ac:dyDescent="0.2">
      <c r="E552" s="149"/>
    </row>
    <row r="553" spans="5:5" ht="12.75" x14ac:dyDescent="0.2">
      <c r="E553" s="149"/>
    </row>
    <row r="554" spans="5:5" ht="12.75" x14ac:dyDescent="0.2">
      <c r="E554" s="149"/>
    </row>
    <row r="555" spans="5:5" ht="12.75" x14ac:dyDescent="0.2">
      <c r="E555" s="149"/>
    </row>
    <row r="556" spans="5:5" ht="12.75" x14ac:dyDescent="0.2">
      <c r="E556" s="149"/>
    </row>
    <row r="557" spans="5:5" ht="12.75" x14ac:dyDescent="0.2">
      <c r="E557" s="149"/>
    </row>
    <row r="558" spans="5:5" ht="12.75" x14ac:dyDescent="0.2">
      <c r="E558" s="149"/>
    </row>
    <row r="559" spans="5:5" ht="12.75" x14ac:dyDescent="0.2">
      <c r="E559" s="149"/>
    </row>
    <row r="560" spans="5:5" ht="12.75" x14ac:dyDescent="0.2">
      <c r="E560" s="149"/>
    </row>
    <row r="561" spans="5:5" ht="12.75" x14ac:dyDescent="0.2">
      <c r="E561" s="149"/>
    </row>
    <row r="562" spans="5:5" ht="12.75" x14ac:dyDescent="0.2">
      <c r="E562" s="149"/>
    </row>
    <row r="563" spans="5:5" ht="12.75" x14ac:dyDescent="0.2">
      <c r="E563" s="149"/>
    </row>
    <row r="564" spans="5:5" ht="12.75" x14ac:dyDescent="0.2">
      <c r="E564" s="149"/>
    </row>
    <row r="565" spans="5:5" ht="12.75" x14ac:dyDescent="0.2">
      <c r="E565" s="149"/>
    </row>
    <row r="566" spans="5:5" ht="12.75" x14ac:dyDescent="0.2">
      <c r="E566" s="149"/>
    </row>
    <row r="567" spans="5:5" ht="12.75" x14ac:dyDescent="0.2">
      <c r="E567" s="149"/>
    </row>
    <row r="568" spans="5:5" ht="12.75" x14ac:dyDescent="0.2">
      <c r="E568" s="149"/>
    </row>
    <row r="569" spans="5:5" ht="12.75" x14ac:dyDescent="0.2">
      <c r="E569" s="149"/>
    </row>
    <row r="570" spans="5:5" ht="12.75" x14ac:dyDescent="0.2">
      <c r="E570" s="149"/>
    </row>
    <row r="571" spans="5:5" ht="12.75" x14ac:dyDescent="0.2">
      <c r="E571" s="149"/>
    </row>
    <row r="572" spans="5:5" ht="12.75" x14ac:dyDescent="0.2">
      <c r="E572" s="149"/>
    </row>
    <row r="573" spans="5:5" ht="12.75" x14ac:dyDescent="0.2">
      <c r="E573" s="149"/>
    </row>
    <row r="574" spans="5:5" ht="12.75" x14ac:dyDescent="0.2">
      <c r="E574" s="149"/>
    </row>
    <row r="575" spans="5:5" ht="12.75" x14ac:dyDescent="0.2">
      <c r="E575" s="149"/>
    </row>
    <row r="576" spans="5:5" ht="12.75" x14ac:dyDescent="0.2">
      <c r="E576" s="149"/>
    </row>
    <row r="577" spans="5:5" ht="12.75" x14ac:dyDescent="0.2">
      <c r="E577" s="149"/>
    </row>
    <row r="578" spans="5:5" ht="12.75" x14ac:dyDescent="0.2">
      <c r="E578" s="149"/>
    </row>
    <row r="579" spans="5:5" ht="12.75" x14ac:dyDescent="0.2">
      <c r="E579" s="149"/>
    </row>
    <row r="580" spans="5:5" ht="12.75" x14ac:dyDescent="0.2">
      <c r="E580" s="149"/>
    </row>
    <row r="581" spans="5:5" ht="12.75" x14ac:dyDescent="0.2">
      <c r="E581" s="149"/>
    </row>
    <row r="582" spans="5:5" ht="12.75" x14ac:dyDescent="0.2">
      <c r="E582" s="149"/>
    </row>
    <row r="583" spans="5:5" ht="12.75" x14ac:dyDescent="0.2">
      <c r="E583" s="149"/>
    </row>
    <row r="584" spans="5:5" ht="12.75" x14ac:dyDescent="0.2">
      <c r="E584" s="149"/>
    </row>
    <row r="585" spans="5:5" ht="12.75" x14ac:dyDescent="0.2">
      <c r="E585" s="149"/>
    </row>
    <row r="586" spans="5:5" ht="12.75" x14ac:dyDescent="0.2">
      <c r="E586" s="149"/>
    </row>
    <row r="587" spans="5:5" ht="12.75" x14ac:dyDescent="0.2">
      <c r="E587" s="149"/>
    </row>
    <row r="588" spans="5:5" ht="12.75" x14ac:dyDescent="0.2">
      <c r="E588" s="149"/>
    </row>
    <row r="589" spans="5:5" ht="12.75" x14ac:dyDescent="0.2">
      <c r="E589" s="149"/>
    </row>
    <row r="590" spans="5:5" ht="12.75" x14ac:dyDescent="0.2">
      <c r="E590" s="149"/>
    </row>
    <row r="591" spans="5:5" ht="12.75" x14ac:dyDescent="0.2">
      <c r="E591" s="149"/>
    </row>
    <row r="592" spans="5:5" ht="12.75" x14ac:dyDescent="0.2">
      <c r="E592" s="149"/>
    </row>
    <row r="593" spans="5:5" ht="12.75" x14ac:dyDescent="0.2">
      <c r="E593" s="149"/>
    </row>
    <row r="594" spans="5:5" ht="12.75" x14ac:dyDescent="0.2">
      <c r="E594" s="149"/>
    </row>
    <row r="595" spans="5:5" ht="12.75" x14ac:dyDescent="0.2">
      <c r="E595" s="149"/>
    </row>
    <row r="596" spans="5:5" ht="12.75" x14ac:dyDescent="0.2">
      <c r="E596" s="149"/>
    </row>
    <row r="597" spans="5:5" ht="12.75" x14ac:dyDescent="0.2">
      <c r="E597" s="149"/>
    </row>
    <row r="598" spans="5:5" ht="12.75" x14ac:dyDescent="0.2">
      <c r="E598" s="149"/>
    </row>
    <row r="599" spans="5:5" ht="12.75" x14ac:dyDescent="0.2">
      <c r="E599" s="149"/>
    </row>
    <row r="600" spans="5:5" ht="12.75" x14ac:dyDescent="0.2">
      <c r="E600" s="149"/>
    </row>
    <row r="601" spans="5:5" ht="12.75" x14ac:dyDescent="0.2">
      <c r="E601" s="149"/>
    </row>
    <row r="602" spans="5:5" ht="12.75" x14ac:dyDescent="0.2">
      <c r="E602" s="149"/>
    </row>
    <row r="603" spans="5:5" ht="12.75" x14ac:dyDescent="0.2">
      <c r="E603" s="149"/>
    </row>
    <row r="604" spans="5:5" ht="12.75" x14ac:dyDescent="0.2">
      <c r="E604" s="149"/>
    </row>
    <row r="605" spans="5:5" ht="12.75" x14ac:dyDescent="0.2">
      <c r="E605" s="149"/>
    </row>
    <row r="606" spans="5:5" ht="12.75" x14ac:dyDescent="0.2">
      <c r="E606" s="149"/>
    </row>
    <row r="607" spans="5:5" ht="12.75" x14ac:dyDescent="0.2">
      <c r="E607" s="149"/>
    </row>
    <row r="608" spans="5:5" ht="12.75" x14ac:dyDescent="0.2">
      <c r="E608" s="149"/>
    </row>
    <row r="609" spans="5:5" ht="12.75" x14ac:dyDescent="0.2">
      <c r="E609" s="149"/>
    </row>
    <row r="610" spans="5:5" ht="12.75" x14ac:dyDescent="0.2">
      <c r="E610" s="149"/>
    </row>
    <row r="611" spans="5:5" ht="12.75" x14ac:dyDescent="0.2">
      <c r="E611" s="149"/>
    </row>
    <row r="612" spans="5:5" ht="12.75" x14ac:dyDescent="0.2">
      <c r="E612" s="149"/>
    </row>
    <row r="613" spans="5:5" ht="12.75" x14ac:dyDescent="0.2">
      <c r="E613" s="149"/>
    </row>
    <row r="614" spans="5:5" ht="12.75" x14ac:dyDescent="0.2">
      <c r="E614" s="149"/>
    </row>
    <row r="615" spans="5:5" ht="12.75" x14ac:dyDescent="0.2">
      <c r="E615" s="149"/>
    </row>
    <row r="616" spans="5:5" ht="12.75" x14ac:dyDescent="0.2">
      <c r="E616" s="149"/>
    </row>
    <row r="617" spans="5:5" ht="12.75" x14ac:dyDescent="0.2">
      <c r="E617" s="149"/>
    </row>
    <row r="618" spans="5:5" ht="12.75" x14ac:dyDescent="0.2">
      <c r="E618" s="149"/>
    </row>
    <row r="619" spans="5:5" ht="12.75" x14ac:dyDescent="0.2">
      <c r="E619" s="149"/>
    </row>
    <row r="620" spans="5:5" ht="12.75" x14ac:dyDescent="0.2">
      <c r="E620" s="149"/>
    </row>
    <row r="621" spans="5:5" ht="12.75" x14ac:dyDescent="0.2">
      <c r="E621" s="149"/>
    </row>
    <row r="622" spans="5:5" ht="12.75" x14ac:dyDescent="0.2">
      <c r="E622" s="149"/>
    </row>
    <row r="623" spans="5:5" ht="12.75" x14ac:dyDescent="0.2">
      <c r="E623" s="149"/>
    </row>
    <row r="624" spans="5:5" ht="12.75" x14ac:dyDescent="0.2">
      <c r="E624" s="149"/>
    </row>
    <row r="625" spans="5:5" ht="12.75" x14ac:dyDescent="0.2">
      <c r="E625" s="149"/>
    </row>
    <row r="626" spans="5:5" ht="12.75" x14ac:dyDescent="0.2">
      <c r="E626" s="149"/>
    </row>
    <row r="627" spans="5:5" ht="12.75" x14ac:dyDescent="0.2">
      <c r="E627" s="149"/>
    </row>
    <row r="628" spans="5:5" ht="12.75" x14ac:dyDescent="0.2">
      <c r="E628" s="149"/>
    </row>
    <row r="629" spans="5:5" ht="12.75" x14ac:dyDescent="0.2">
      <c r="E629" s="149"/>
    </row>
    <row r="630" spans="5:5" ht="12.75" x14ac:dyDescent="0.2">
      <c r="E630" s="149"/>
    </row>
    <row r="631" spans="5:5" ht="12.75" x14ac:dyDescent="0.2">
      <c r="E631" s="149"/>
    </row>
    <row r="632" spans="5:5" ht="12.75" x14ac:dyDescent="0.2">
      <c r="E632" s="149"/>
    </row>
    <row r="633" spans="5:5" ht="12.75" x14ac:dyDescent="0.2">
      <c r="E633" s="149"/>
    </row>
    <row r="634" spans="5:5" ht="12.75" x14ac:dyDescent="0.2">
      <c r="E634" s="149"/>
    </row>
    <row r="635" spans="5:5" ht="12.75" x14ac:dyDescent="0.2">
      <c r="E635" s="149"/>
    </row>
    <row r="636" spans="5:5" ht="12.75" x14ac:dyDescent="0.2">
      <c r="E636" s="149"/>
    </row>
    <row r="637" spans="5:5" ht="12.75" x14ac:dyDescent="0.2">
      <c r="E637" s="149"/>
    </row>
    <row r="638" spans="5:5" ht="12.75" x14ac:dyDescent="0.2">
      <c r="E638" s="149"/>
    </row>
    <row r="639" spans="5:5" ht="12.75" x14ac:dyDescent="0.2">
      <c r="E639" s="149"/>
    </row>
    <row r="640" spans="5:5" ht="12.75" x14ac:dyDescent="0.2">
      <c r="E640" s="149"/>
    </row>
    <row r="641" spans="5:5" ht="12.75" x14ac:dyDescent="0.2">
      <c r="E641" s="149"/>
    </row>
    <row r="642" spans="5:5" ht="12.75" x14ac:dyDescent="0.2">
      <c r="E642" s="149"/>
    </row>
    <row r="643" spans="5:5" ht="12.75" x14ac:dyDescent="0.2">
      <c r="E643" s="149"/>
    </row>
    <row r="644" spans="5:5" ht="12.75" x14ac:dyDescent="0.2">
      <c r="E644" s="149"/>
    </row>
    <row r="645" spans="5:5" ht="12.75" x14ac:dyDescent="0.2">
      <c r="E645" s="149"/>
    </row>
    <row r="646" spans="5:5" ht="12.75" x14ac:dyDescent="0.2">
      <c r="E646" s="149"/>
    </row>
    <row r="647" spans="5:5" ht="12.75" x14ac:dyDescent="0.2">
      <c r="E647" s="149"/>
    </row>
    <row r="648" spans="5:5" ht="12.75" x14ac:dyDescent="0.2">
      <c r="E648" s="149"/>
    </row>
    <row r="649" spans="5:5" ht="12.75" x14ac:dyDescent="0.2">
      <c r="E649" s="149"/>
    </row>
    <row r="650" spans="5:5" ht="12.75" x14ac:dyDescent="0.2">
      <c r="E650" s="149"/>
    </row>
    <row r="651" spans="5:5" ht="12.75" x14ac:dyDescent="0.2">
      <c r="E651" s="149"/>
    </row>
    <row r="652" spans="5:5" ht="12.75" x14ac:dyDescent="0.2">
      <c r="E652" s="149"/>
    </row>
    <row r="653" spans="5:5" ht="12.75" x14ac:dyDescent="0.2">
      <c r="E653" s="149"/>
    </row>
    <row r="654" spans="5:5" ht="12.75" x14ac:dyDescent="0.2">
      <c r="E654" s="149"/>
    </row>
    <row r="655" spans="5:5" ht="12.75" x14ac:dyDescent="0.2">
      <c r="E655" s="149"/>
    </row>
    <row r="656" spans="5:5" ht="12.75" x14ac:dyDescent="0.2">
      <c r="E656" s="149"/>
    </row>
    <row r="657" spans="5:5" ht="12.75" x14ac:dyDescent="0.2">
      <c r="E657" s="149"/>
    </row>
    <row r="658" spans="5:5" ht="12.75" x14ac:dyDescent="0.2">
      <c r="E658" s="149"/>
    </row>
    <row r="659" spans="5:5" ht="12.75" x14ac:dyDescent="0.2">
      <c r="E659" s="149"/>
    </row>
    <row r="660" spans="5:5" ht="12.75" x14ac:dyDescent="0.2">
      <c r="E660" s="149"/>
    </row>
    <row r="661" spans="5:5" ht="12.75" x14ac:dyDescent="0.2">
      <c r="E661" s="149"/>
    </row>
    <row r="662" spans="5:5" ht="12.75" x14ac:dyDescent="0.2">
      <c r="E662" s="149"/>
    </row>
    <row r="663" spans="5:5" ht="12.75" x14ac:dyDescent="0.2">
      <c r="E663" s="149"/>
    </row>
    <row r="664" spans="5:5" ht="12.75" x14ac:dyDescent="0.2">
      <c r="E664" s="149"/>
    </row>
    <row r="665" spans="5:5" ht="12.75" x14ac:dyDescent="0.2">
      <c r="E665" s="149"/>
    </row>
    <row r="666" spans="5:5" ht="12.75" x14ac:dyDescent="0.2">
      <c r="E666" s="149"/>
    </row>
    <row r="667" spans="5:5" ht="12.75" x14ac:dyDescent="0.2">
      <c r="E667" s="149"/>
    </row>
    <row r="668" spans="5:5" ht="12.75" x14ac:dyDescent="0.2">
      <c r="E668" s="149"/>
    </row>
    <row r="669" spans="5:5" ht="12.75" x14ac:dyDescent="0.2">
      <c r="E669" s="149"/>
    </row>
    <row r="670" spans="5:5" ht="12.75" x14ac:dyDescent="0.2">
      <c r="E670" s="149"/>
    </row>
    <row r="671" spans="5:5" ht="12.75" x14ac:dyDescent="0.2">
      <c r="E671" s="149"/>
    </row>
    <row r="672" spans="5:5" ht="12.75" x14ac:dyDescent="0.2">
      <c r="E672" s="149"/>
    </row>
    <row r="673" spans="5:5" ht="12.75" x14ac:dyDescent="0.2">
      <c r="E673" s="149"/>
    </row>
    <row r="674" spans="5:5" ht="12.75" x14ac:dyDescent="0.2">
      <c r="E674" s="149"/>
    </row>
    <row r="675" spans="5:5" ht="12.75" x14ac:dyDescent="0.2">
      <c r="E675" s="149"/>
    </row>
    <row r="676" spans="5:5" ht="12.75" x14ac:dyDescent="0.2">
      <c r="E676" s="149"/>
    </row>
    <row r="677" spans="5:5" ht="12.75" x14ac:dyDescent="0.2">
      <c r="E677" s="149"/>
    </row>
    <row r="678" spans="5:5" ht="12.75" x14ac:dyDescent="0.2">
      <c r="E678" s="149"/>
    </row>
    <row r="679" spans="5:5" ht="12.75" x14ac:dyDescent="0.2">
      <c r="E679" s="149"/>
    </row>
    <row r="680" spans="5:5" ht="12.75" x14ac:dyDescent="0.2">
      <c r="E680" s="149"/>
    </row>
    <row r="681" spans="5:5" ht="12.75" x14ac:dyDescent="0.2">
      <c r="E681" s="149"/>
    </row>
    <row r="682" spans="5:5" ht="12.75" x14ac:dyDescent="0.2">
      <c r="E682" s="149"/>
    </row>
    <row r="683" spans="5:5" ht="12.75" x14ac:dyDescent="0.2">
      <c r="E683" s="149"/>
    </row>
    <row r="684" spans="5:5" ht="12.75" x14ac:dyDescent="0.2">
      <c r="E684" s="149"/>
    </row>
    <row r="685" spans="5:5" ht="12.75" x14ac:dyDescent="0.2">
      <c r="E685" s="149"/>
    </row>
    <row r="686" spans="5:5" ht="12.75" x14ac:dyDescent="0.2">
      <c r="E686" s="149"/>
    </row>
    <row r="687" spans="5:5" ht="12.75" x14ac:dyDescent="0.2">
      <c r="E687" s="149"/>
    </row>
    <row r="688" spans="5:5" ht="12.75" x14ac:dyDescent="0.2">
      <c r="E688" s="149"/>
    </row>
    <row r="689" spans="5:5" ht="12.75" x14ac:dyDescent="0.2">
      <c r="E689" s="149"/>
    </row>
    <row r="690" spans="5:5" ht="12.75" x14ac:dyDescent="0.2">
      <c r="E690" s="149"/>
    </row>
    <row r="691" spans="5:5" ht="12.75" x14ac:dyDescent="0.2">
      <c r="E691" s="149"/>
    </row>
    <row r="692" spans="5:5" ht="12.75" x14ac:dyDescent="0.2">
      <c r="E692" s="149"/>
    </row>
    <row r="693" spans="5:5" ht="12.75" x14ac:dyDescent="0.2">
      <c r="E693" s="149"/>
    </row>
    <row r="694" spans="5:5" ht="12.75" x14ac:dyDescent="0.2">
      <c r="E694" s="149"/>
    </row>
    <row r="695" spans="5:5" ht="12.75" x14ac:dyDescent="0.2">
      <c r="E695" s="149"/>
    </row>
    <row r="696" spans="5:5" ht="12.75" x14ac:dyDescent="0.2">
      <c r="E696" s="149"/>
    </row>
    <row r="697" spans="5:5" ht="12.75" x14ac:dyDescent="0.2">
      <c r="E697" s="149"/>
    </row>
    <row r="698" spans="5:5" ht="12.75" x14ac:dyDescent="0.2">
      <c r="E698" s="149"/>
    </row>
    <row r="699" spans="5:5" ht="12.75" x14ac:dyDescent="0.2">
      <c r="E699" s="149"/>
    </row>
    <row r="700" spans="5:5" ht="12.75" x14ac:dyDescent="0.2">
      <c r="E700" s="149"/>
    </row>
    <row r="701" spans="5:5" ht="12.75" x14ac:dyDescent="0.2">
      <c r="E701" s="149"/>
    </row>
    <row r="702" spans="5:5" ht="12.75" x14ac:dyDescent="0.2">
      <c r="E702" s="149"/>
    </row>
    <row r="703" spans="5:5" ht="12.75" x14ac:dyDescent="0.2">
      <c r="E703" s="149"/>
    </row>
    <row r="704" spans="5:5" ht="12.75" x14ac:dyDescent="0.2">
      <c r="E704" s="149"/>
    </row>
    <row r="705" spans="5:5" ht="12.75" x14ac:dyDescent="0.2">
      <c r="E705" s="149"/>
    </row>
    <row r="706" spans="5:5" ht="12.75" x14ac:dyDescent="0.2">
      <c r="E706" s="149"/>
    </row>
    <row r="707" spans="5:5" ht="12.75" x14ac:dyDescent="0.2">
      <c r="E707" s="149"/>
    </row>
    <row r="708" spans="5:5" ht="12.75" x14ac:dyDescent="0.2">
      <c r="E708" s="149"/>
    </row>
    <row r="709" spans="5:5" ht="12.75" x14ac:dyDescent="0.2">
      <c r="E709" s="149"/>
    </row>
    <row r="710" spans="5:5" ht="12.75" x14ac:dyDescent="0.2">
      <c r="E710" s="149"/>
    </row>
    <row r="711" spans="5:5" ht="12.75" x14ac:dyDescent="0.2">
      <c r="E711" s="149"/>
    </row>
    <row r="712" spans="5:5" ht="12.75" x14ac:dyDescent="0.2">
      <c r="E712" s="149"/>
    </row>
    <row r="713" spans="5:5" ht="12.75" x14ac:dyDescent="0.2">
      <c r="E713" s="149"/>
    </row>
    <row r="714" spans="5:5" ht="12.75" x14ac:dyDescent="0.2">
      <c r="E714" s="149"/>
    </row>
    <row r="715" spans="5:5" ht="12.75" x14ac:dyDescent="0.2">
      <c r="E715" s="149"/>
    </row>
    <row r="716" spans="5:5" ht="12.75" x14ac:dyDescent="0.2">
      <c r="E716" s="149"/>
    </row>
    <row r="717" spans="5:5" ht="12.75" x14ac:dyDescent="0.2">
      <c r="E717" s="149"/>
    </row>
    <row r="718" spans="5:5" ht="12.75" x14ac:dyDescent="0.2">
      <c r="E718" s="149"/>
    </row>
    <row r="719" spans="5:5" ht="12.75" x14ac:dyDescent="0.2">
      <c r="E719" s="149"/>
    </row>
    <row r="720" spans="5:5" ht="12.75" x14ac:dyDescent="0.2">
      <c r="E720" s="149"/>
    </row>
    <row r="721" spans="5:5" ht="12.75" x14ac:dyDescent="0.2">
      <c r="E721" s="149"/>
    </row>
    <row r="722" spans="5:5" ht="12.75" x14ac:dyDescent="0.2">
      <c r="E722" s="149"/>
    </row>
    <row r="723" spans="5:5" ht="12.75" x14ac:dyDescent="0.2">
      <c r="E723" s="149"/>
    </row>
    <row r="724" spans="5:5" ht="12.75" x14ac:dyDescent="0.2">
      <c r="E724" s="149"/>
    </row>
    <row r="725" spans="5:5" ht="12.75" x14ac:dyDescent="0.2">
      <c r="E725" s="149"/>
    </row>
    <row r="726" spans="5:5" ht="12.75" x14ac:dyDescent="0.2">
      <c r="E726" s="149"/>
    </row>
    <row r="727" spans="5:5" ht="12.75" x14ac:dyDescent="0.2">
      <c r="E727" s="149"/>
    </row>
    <row r="728" spans="5:5" ht="12.75" x14ac:dyDescent="0.2">
      <c r="E728" s="149"/>
    </row>
    <row r="729" spans="5:5" ht="12.75" x14ac:dyDescent="0.2">
      <c r="E729" s="149"/>
    </row>
    <row r="730" spans="5:5" ht="12.75" x14ac:dyDescent="0.2">
      <c r="E730" s="149"/>
    </row>
    <row r="731" spans="5:5" ht="12.75" x14ac:dyDescent="0.2">
      <c r="E731" s="149"/>
    </row>
    <row r="732" spans="5:5" ht="12.75" x14ac:dyDescent="0.2">
      <c r="E732" s="149"/>
    </row>
    <row r="733" spans="5:5" ht="12.75" x14ac:dyDescent="0.2">
      <c r="E733" s="149"/>
    </row>
    <row r="734" spans="5:5" ht="12.75" x14ac:dyDescent="0.2">
      <c r="E734" s="149"/>
    </row>
    <row r="735" spans="5:5" ht="12.75" x14ac:dyDescent="0.2">
      <c r="E735" s="149"/>
    </row>
    <row r="736" spans="5:5" ht="12.75" x14ac:dyDescent="0.2">
      <c r="E736" s="149"/>
    </row>
    <row r="737" spans="5:5" ht="12.75" x14ac:dyDescent="0.2">
      <c r="E737" s="149"/>
    </row>
    <row r="738" spans="5:5" ht="12.75" x14ac:dyDescent="0.2">
      <c r="E738" s="149"/>
    </row>
    <row r="739" spans="5:5" ht="12.75" x14ac:dyDescent="0.2">
      <c r="E739" s="149"/>
    </row>
    <row r="740" spans="5:5" ht="12.75" x14ac:dyDescent="0.2">
      <c r="E740" s="149"/>
    </row>
    <row r="741" spans="5:5" ht="12.75" x14ac:dyDescent="0.2">
      <c r="E741" s="149"/>
    </row>
    <row r="742" spans="5:5" ht="12.75" x14ac:dyDescent="0.2">
      <c r="E742" s="149"/>
    </row>
    <row r="743" spans="5:5" ht="12.75" x14ac:dyDescent="0.2">
      <c r="E743" s="149"/>
    </row>
    <row r="744" spans="5:5" ht="12.75" x14ac:dyDescent="0.2">
      <c r="E744" s="149"/>
    </row>
    <row r="745" spans="5:5" ht="12.75" x14ac:dyDescent="0.2">
      <c r="E745" s="149"/>
    </row>
    <row r="746" spans="5:5" ht="12.75" x14ac:dyDescent="0.2">
      <c r="E746" s="149"/>
    </row>
    <row r="747" spans="5:5" ht="12.75" x14ac:dyDescent="0.2">
      <c r="E747" s="149"/>
    </row>
    <row r="748" spans="5:5" ht="12.75" x14ac:dyDescent="0.2">
      <c r="E748" s="149"/>
    </row>
    <row r="749" spans="5:5" ht="12.75" x14ac:dyDescent="0.2">
      <c r="E749" s="149"/>
    </row>
    <row r="750" spans="5:5" ht="12.75" x14ac:dyDescent="0.2">
      <c r="E750" s="149"/>
    </row>
    <row r="751" spans="5:5" ht="12.75" x14ac:dyDescent="0.2">
      <c r="E751" s="149"/>
    </row>
    <row r="752" spans="5:5" ht="12.75" x14ac:dyDescent="0.2">
      <c r="E752" s="149"/>
    </row>
    <row r="753" spans="5:5" ht="12.75" x14ac:dyDescent="0.2">
      <c r="E753" s="149"/>
    </row>
    <row r="754" spans="5:5" ht="12.75" x14ac:dyDescent="0.2">
      <c r="E754" s="149"/>
    </row>
    <row r="755" spans="5:5" ht="12.75" x14ac:dyDescent="0.2">
      <c r="E755" s="149"/>
    </row>
    <row r="756" spans="5:5" ht="12.75" x14ac:dyDescent="0.2">
      <c r="E756" s="149"/>
    </row>
    <row r="757" spans="5:5" ht="12.75" x14ac:dyDescent="0.2">
      <c r="E757" s="149"/>
    </row>
    <row r="758" spans="5:5" ht="12.75" x14ac:dyDescent="0.2">
      <c r="E758" s="149"/>
    </row>
    <row r="759" spans="5:5" ht="12.75" x14ac:dyDescent="0.2">
      <c r="E759" s="149"/>
    </row>
    <row r="760" spans="5:5" ht="12.75" x14ac:dyDescent="0.2">
      <c r="E760" s="149"/>
    </row>
    <row r="761" spans="5:5" ht="12.75" x14ac:dyDescent="0.2">
      <c r="E761" s="149"/>
    </row>
    <row r="762" spans="5:5" ht="12.75" x14ac:dyDescent="0.2">
      <c r="E762" s="149"/>
    </row>
    <row r="763" spans="5:5" ht="12.75" x14ac:dyDescent="0.2">
      <c r="E763" s="149"/>
    </row>
    <row r="764" spans="5:5" ht="12.75" x14ac:dyDescent="0.2">
      <c r="E764" s="149"/>
    </row>
    <row r="765" spans="5:5" ht="12.75" x14ac:dyDescent="0.2">
      <c r="E765" s="149"/>
    </row>
    <row r="766" spans="5:5" ht="12.75" x14ac:dyDescent="0.2">
      <c r="E766" s="149"/>
    </row>
    <row r="767" spans="5:5" ht="12.75" x14ac:dyDescent="0.2">
      <c r="E767" s="149"/>
    </row>
    <row r="768" spans="5:5" ht="12.75" x14ac:dyDescent="0.2">
      <c r="E768" s="149"/>
    </row>
    <row r="769" spans="5:5" ht="12.75" x14ac:dyDescent="0.2">
      <c r="E769" s="149"/>
    </row>
    <row r="770" spans="5:5" ht="12.75" x14ac:dyDescent="0.2">
      <c r="E770" s="149"/>
    </row>
    <row r="771" spans="5:5" ht="12.75" x14ac:dyDescent="0.2">
      <c r="E771" s="149"/>
    </row>
    <row r="772" spans="5:5" ht="12.75" x14ac:dyDescent="0.2">
      <c r="E772" s="149"/>
    </row>
    <row r="773" spans="5:5" ht="12.75" x14ac:dyDescent="0.2">
      <c r="E773" s="149"/>
    </row>
    <row r="774" spans="5:5" ht="12.75" x14ac:dyDescent="0.2">
      <c r="E774" s="149"/>
    </row>
    <row r="775" spans="5:5" ht="12.75" x14ac:dyDescent="0.2">
      <c r="E775" s="149"/>
    </row>
    <row r="776" spans="5:5" ht="12.75" x14ac:dyDescent="0.2">
      <c r="E776" s="149"/>
    </row>
    <row r="777" spans="5:5" ht="12.75" x14ac:dyDescent="0.2">
      <c r="E777" s="149"/>
    </row>
    <row r="778" spans="5:5" ht="12.75" x14ac:dyDescent="0.2">
      <c r="E778" s="149"/>
    </row>
    <row r="779" spans="5:5" ht="12.75" x14ac:dyDescent="0.2">
      <c r="E779" s="149"/>
    </row>
    <row r="780" spans="5:5" ht="12.75" x14ac:dyDescent="0.2">
      <c r="E780" s="149"/>
    </row>
    <row r="781" spans="5:5" ht="12.75" x14ac:dyDescent="0.2">
      <c r="E781" s="149"/>
    </row>
    <row r="782" spans="5:5" ht="12.75" x14ac:dyDescent="0.2">
      <c r="E782" s="149"/>
    </row>
    <row r="783" spans="5:5" ht="12.75" x14ac:dyDescent="0.2">
      <c r="E783" s="149"/>
    </row>
    <row r="784" spans="5:5" ht="12.75" x14ac:dyDescent="0.2">
      <c r="E784" s="149"/>
    </row>
    <row r="785" spans="5:5" ht="12.75" x14ac:dyDescent="0.2">
      <c r="E785" s="149"/>
    </row>
    <row r="786" spans="5:5" ht="12.75" x14ac:dyDescent="0.2">
      <c r="E786" s="149"/>
    </row>
    <row r="787" spans="5:5" ht="12.75" x14ac:dyDescent="0.2">
      <c r="E787" s="149"/>
    </row>
    <row r="788" spans="5:5" ht="12.75" x14ac:dyDescent="0.2">
      <c r="E788" s="149"/>
    </row>
    <row r="789" spans="5:5" ht="12.75" x14ac:dyDescent="0.2">
      <c r="E789" s="149"/>
    </row>
    <row r="790" spans="5:5" ht="12.75" x14ac:dyDescent="0.2">
      <c r="E790" s="149"/>
    </row>
    <row r="791" spans="5:5" ht="12.75" x14ac:dyDescent="0.2">
      <c r="E791" s="149"/>
    </row>
    <row r="792" spans="5:5" ht="12.75" x14ac:dyDescent="0.2">
      <c r="E792" s="149"/>
    </row>
    <row r="793" spans="5:5" ht="12.75" x14ac:dyDescent="0.2">
      <c r="E793" s="149"/>
    </row>
    <row r="794" spans="5:5" ht="12.75" x14ac:dyDescent="0.2">
      <c r="E794" s="149"/>
    </row>
    <row r="795" spans="5:5" ht="12.75" x14ac:dyDescent="0.2">
      <c r="E795" s="149"/>
    </row>
    <row r="796" spans="5:5" ht="12.75" x14ac:dyDescent="0.2">
      <c r="E796" s="149"/>
    </row>
    <row r="797" spans="5:5" ht="12.75" x14ac:dyDescent="0.2">
      <c r="E797" s="149"/>
    </row>
    <row r="798" spans="5:5" ht="12.75" x14ac:dyDescent="0.2">
      <c r="E798" s="149"/>
    </row>
    <row r="799" spans="5:5" ht="12.75" x14ac:dyDescent="0.2">
      <c r="E799" s="149"/>
    </row>
    <row r="800" spans="5:5" ht="12.75" x14ac:dyDescent="0.2">
      <c r="E800" s="149"/>
    </row>
    <row r="801" spans="5:5" ht="12.75" x14ac:dyDescent="0.2">
      <c r="E801" s="149"/>
    </row>
    <row r="802" spans="5:5" ht="12.75" x14ac:dyDescent="0.2">
      <c r="E802" s="149"/>
    </row>
    <row r="803" spans="5:5" ht="12.75" x14ac:dyDescent="0.2">
      <c r="E803" s="149"/>
    </row>
    <row r="804" spans="5:5" ht="12.75" x14ac:dyDescent="0.2">
      <c r="E804" s="149"/>
    </row>
    <row r="805" spans="5:5" ht="12.75" x14ac:dyDescent="0.2">
      <c r="E805" s="149"/>
    </row>
    <row r="806" spans="5:5" ht="12.75" x14ac:dyDescent="0.2">
      <c r="E806" s="149"/>
    </row>
    <row r="807" spans="5:5" ht="12.75" x14ac:dyDescent="0.2">
      <c r="E807" s="149"/>
    </row>
    <row r="808" spans="5:5" ht="12.75" x14ac:dyDescent="0.2">
      <c r="E808" s="149"/>
    </row>
    <row r="809" spans="5:5" ht="12.75" x14ac:dyDescent="0.2">
      <c r="E809" s="149"/>
    </row>
    <row r="810" spans="5:5" ht="12.75" x14ac:dyDescent="0.2">
      <c r="E810" s="149"/>
    </row>
    <row r="811" spans="5:5" ht="12.75" x14ac:dyDescent="0.2">
      <c r="E811" s="149"/>
    </row>
    <row r="812" spans="5:5" ht="12.75" x14ac:dyDescent="0.2">
      <c r="E812" s="149"/>
    </row>
    <row r="813" spans="5:5" ht="12.75" x14ac:dyDescent="0.2">
      <c r="E813" s="149"/>
    </row>
    <row r="814" spans="5:5" ht="12.75" x14ac:dyDescent="0.2">
      <c r="E814" s="149"/>
    </row>
    <row r="815" spans="5:5" ht="12.75" x14ac:dyDescent="0.2">
      <c r="E815" s="149"/>
    </row>
    <row r="816" spans="5:5" ht="12.75" x14ac:dyDescent="0.2">
      <c r="E816" s="149"/>
    </row>
    <row r="817" spans="5:5" ht="12.75" x14ac:dyDescent="0.2">
      <c r="E817" s="149"/>
    </row>
    <row r="818" spans="5:5" ht="12.75" x14ac:dyDescent="0.2">
      <c r="E818" s="149"/>
    </row>
    <row r="819" spans="5:5" ht="12.75" x14ac:dyDescent="0.2">
      <c r="E819" s="149"/>
    </row>
    <row r="820" spans="5:5" ht="12.75" x14ac:dyDescent="0.2">
      <c r="E820" s="149"/>
    </row>
    <row r="821" spans="5:5" ht="12.75" x14ac:dyDescent="0.2">
      <c r="E821" s="149"/>
    </row>
    <row r="822" spans="5:5" ht="12.75" x14ac:dyDescent="0.2">
      <c r="E822" s="149"/>
    </row>
    <row r="823" spans="5:5" ht="12.75" x14ac:dyDescent="0.2">
      <c r="E823" s="149"/>
    </row>
    <row r="824" spans="5:5" ht="12.75" x14ac:dyDescent="0.2">
      <c r="E824" s="149"/>
    </row>
    <row r="825" spans="5:5" ht="12.75" x14ac:dyDescent="0.2">
      <c r="E825" s="149"/>
    </row>
    <row r="826" spans="5:5" ht="12.75" x14ac:dyDescent="0.2">
      <c r="E826" s="149"/>
    </row>
    <row r="827" spans="5:5" ht="12.75" x14ac:dyDescent="0.2">
      <c r="E827" s="149"/>
    </row>
    <row r="828" spans="5:5" ht="12.75" x14ac:dyDescent="0.2">
      <c r="E828" s="149"/>
    </row>
    <row r="829" spans="5:5" ht="12.75" x14ac:dyDescent="0.2">
      <c r="E829" s="149"/>
    </row>
    <row r="830" spans="5:5" ht="12.75" x14ac:dyDescent="0.2">
      <c r="E830" s="149"/>
    </row>
    <row r="831" spans="5:5" ht="12.75" x14ac:dyDescent="0.2">
      <c r="E831" s="149"/>
    </row>
    <row r="832" spans="5:5" ht="12.75" x14ac:dyDescent="0.2">
      <c r="E832" s="149"/>
    </row>
    <row r="833" spans="5:5" ht="12.75" x14ac:dyDescent="0.2">
      <c r="E833" s="149"/>
    </row>
    <row r="834" spans="5:5" ht="12.75" x14ac:dyDescent="0.2">
      <c r="E834" s="149"/>
    </row>
    <row r="835" spans="5:5" ht="12.75" x14ac:dyDescent="0.2">
      <c r="E835" s="149"/>
    </row>
    <row r="836" spans="5:5" ht="12.75" x14ac:dyDescent="0.2">
      <c r="E836" s="149"/>
    </row>
    <row r="837" spans="5:5" ht="12.75" x14ac:dyDescent="0.2">
      <c r="E837" s="149"/>
    </row>
    <row r="838" spans="5:5" ht="12.75" x14ac:dyDescent="0.2">
      <c r="E838" s="149"/>
    </row>
    <row r="839" spans="5:5" ht="12.75" x14ac:dyDescent="0.2">
      <c r="E839" s="149"/>
    </row>
    <row r="840" spans="5:5" ht="12.75" x14ac:dyDescent="0.2">
      <c r="E840" s="149"/>
    </row>
    <row r="841" spans="5:5" ht="12.75" x14ac:dyDescent="0.2">
      <c r="E841" s="149"/>
    </row>
    <row r="842" spans="5:5" ht="12.75" x14ac:dyDescent="0.2">
      <c r="E842" s="149"/>
    </row>
    <row r="843" spans="5:5" ht="12.75" x14ac:dyDescent="0.2">
      <c r="E843" s="149"/>
    </row>
    <row r="844" spans="5:5" ht="12.75" x14ac:dyDescent="0.2">
      <c r="E844" s="149"/>
    </row>
    <row r="845" spans="5:5" ht="12.75" x14ac:dyDescent="0.2">
      <c r="E845" s="149"/>
    </row>
    <row r="846" spans="5:5" ht="12.75" x14ac:dyDescent="0.2">
      <c r="E846" s="149"/>
    </row>
    <row r="847" spans="5:5" ht="12.75" x14ac:dyDescent="0.2">
      <c r="E847" s="149"/>
    </row>
    <row r="848" spans="5:5" ht="12.75" x14ac:dyDescent="0.2">
      <c r="E848" s="149"/>
    </row>
    <row r="849" spans="5:5" ht="12.75" x14ac:dyDescent="0.2">
      <c r="E849" s="149"/>
    </row>
    <row r="850" spans="5:5" ht="12.75" x14ac:dyDescent="0.2">
      <c r="E850" s="149"/>
    </row>
    <row r="851" spans="5:5" ht="12.75" x14ac:dyDescent="0.2">
      <c r="E851" s="149"/>
    </row>
    <row r="852" spans="5:5" ht="12.75" x14ac:dyDescent="0.2">
      <c r="E852" s="149"/>
    </row>
    <row r="853" spans="5:5" ht="12.75" x14ac:dyDescent="0.2">
      <c r="E853" s="149"/>
    </row>
    <row r="854" spans="5:5" ht="12.75" x14ac:dyDescent="0.2">
      <c r="E854" s="149"/>
    </row>
    <row r="855" spans="5:5" ht="12.75" x14ac:dyDescent="0.2">
      <c r="E855" s="149"/>
    </row>
    <row r="856" spans="5:5" ht="12.75" x14ac:dyDescent="0.2">
      <c r="E856" s="149"/>
    </row>
    <row r="857" spans="5:5" ht="12.75" x14ac:dyDescent="0.2">
      <c r="E857" s="149"/>
    </row>
    <row r="858" spans="5:5" ht="12.75" x14ac:dyDescent="0.2">
      <c r="E858" s="149"/>
    </row>
    <row r="859" spans="5:5" ht="12.75" x14ac:dyDescent="0.2">
      <c r="E859" s="149"/>
    </row>
    <row r="860" spans="5:5" ht="12.75" x14ac:dyDescent="0.2">
      <c r="E860" s="149"/>
    </row>
    <row r="861" spans="5:5" ht="12.75" x14ac:dyDescent="0.2">
      <c r="E861" s="149"/>
    </row>
    <row r="862" spans="5:5" ht="12.75" x14ac:dyDescent="0.2">
      <c r="E862" s="149"/>
    </row>
    <row r="863" spans="5:5" ht="12.75" x14ac:dyDescent="0.2">
      <c r="E863" s="149"/>
    </row>
    <row r="864" spans="5:5" ht="12.75" x14ac:dyDescent="0.2">
      <c r="E864" s="149"/>
    </row>
    <row r="865" spans="5:5" ht="12.75" x14ac:dyDescent="0.2">
      <c r="E865" s="149"/>
    </row>
    <row r="866" spans="5:5" ht="12.75" x14ac:dyDescent="0.2">
      <c r="E866" s="149"/>
    </row>
    <row r="867" spans="5:5" ht="12.75" x14ac:dyDescent="0.2">
      <c r="E867" s="149"/>
    </row>
    <row r="868" spans="5:5" ht="12.75" x14ac:dyDescent="0.2">
      <c r="E868" s="149"/>
    </row>
    <row r="869" spans="5:5" ht="12.75" x14ac:dyDescent="0.2">
      <c r="E869" s="149"/>
    </row>
    <row r="870" spans="5:5" ht="12.75" x14ac:dyDescent="0.2">
      <c r="E870" s="149"/>
    </row>
    <row r="871" spans="5:5" ht="12.75" x14ac:dyDescent="0.2">
      <c r="E871" s="149"/>
    </row>
    <row r="872" spans="5:5" ht="12.75" x14ac:dyDescent="0.2">
      <c r="E872" s="149"/>
    </row>
    <row r="873" spans="5:5" ht="12.75" x14ac:dyDescent="0.2">
      <c r="E873" s="149"/>
    </row>
    <row r="874" spans="5:5" ht="12.75" x14ac:dyDescent="0.2">
      <c r="E874" s="149"/>
    </row>
    <row r="875" spans="5:5" ht="12.75" x14ac:dyDescent="0.2">
      <c r="E875" s="149"/>
    </row>
    <row r="876" spans="5:5" ht="12.75" x14ac:dyDescent="0.2">
      <c r="E876" s="149"/>
    </row>
    <row r="877" spans="5:5" ht="12.75" x14ac:dyDescent="0.2">
      <c r="E877" s="149"/>
    </row>
    <row r="878" spans="5:5" ht="12.75" x14ac:dyDescent="0.2">
      <c r="E878" s="149"/>
    </row>
    <row r="879" spans="5:5" ht="12.75" x14ac:dyDescent="0.2">
      <c r="E879" s="149"/>
    </row>
    <row r="880" spans="5:5" ht="12.75" x14ac:dyDescent="0.2">
      <c r="E880" s="149"/>
    </row>
    <row r="881" spans="5:5" ht="12.75" x14ac:dyDescent="0.2">
      <c r="E881" s="149"/>
    </row>
    <row r="882" spans="5:5" ht="12.75" x14ac:dyDescent="0.2">
      <c r="E882" s="149"/>
    </row>
    <row r="883" spans="5:5" ht="12.75" x14ac:dyDescent="0.2">
      <c r="E883" s="149"/>
    </row>
    <row r="884" spans="5:5" ht="12.75" x14ac:dyDescent="0.2">
      <c r="E884" s="149"/>
    </row>
    <row r="885" spans="5:5" ht="12.75" x14ac:dyDescent="0.2">
      <c r="E885" s="149"/>
    </row>
    <row r="886" spans="5:5" ht="12.75" x14ac:dyDescent="0.2">
      <c r="E886" s="149"/>
    </row>
    <row r="887" spans="5:5" ht="12.75" x14ac:dyDescent="0.2">
      <c r="E887" s="149"/>
    </row>
    <row r="888" spans="5:5" ht="12.75" x14ac:dyDescent="0.2">
      <c r="E888" s="149"/>
    </row>
    <row r="889" spans="5:5" ht="12.75" x14ac:dyDescent="0.2">
      <c r="E889" s="149"/>
    </row>
    <row r="890" spans="5:5" ht="12.75" x14ac:dyDescent="0.2">
      <c r="E890" s="149"/>
    </row>
    <row r="891" spans="5:5" ht="12.75" x14ac:dyDescent="0.2">
      <c r="E891" s="149"/>
    </row>
    <row r="892" spans="5:5" ht="12.75" x14ac:dyDescent="0.2">
      <c r="E892" s="149"/>
    </row>
    <row r="893" spans="5:5" ht="12.75" x14ac:dyDescent="0.2">
      <c r="E893" s="149"/>
    </row>
    <row r="894" spans="5:5" ht="12.75" x14ac:dyDescent="0.2">
      <c r="E894" s="149"/>
    </row>
    <row r="895" spans="5:5" ht="12.75" x14ac:dyDescent="0.2">
      <c r="E895" s="149"/>
    </row>
    <row r="896" spans="5:5" ht="12.75" x14ac:dyDescent="0.2">
      <c r="E896" s="149"/>
    </row>
    <row r="897" spans="5:5" ht="12.75" x14ac:dyDescent="0.2">
      <c r="E897" s="149"/>
    </row>
    <row r="898" spans="5:5" ht="12.75" x14ac:dyDescent="0.2">
      <c r="E898" s="149"/>
    </row>
    <row r="899" spans="5:5" ht="12.75" x14ac:dyDescent="0.2">
      <c r="E899" s="149"/>
    </row>
    <row r="900" spans="5:5" ht="12.75" x14ac:dyDescent="0.2">
      <c r="E900" s="149"/>
    </row>
    <row r="901" spans="5:5" ht="12.75" x14ac:dyDescent="0.2">
      <c r="E901" s="149"/>
    </row>
    <row r="902" spans="5:5" ht="12.75" x14ac:dyDescent="0.2">
      <c r="E902" s="149"/>
    </row>
    <row r="903" spans="5:5" ht="12.75" x14ac:dyDescent="0.2">
      <c r="E903" s="149"/>
    </row>
    <row r="904" spans="5:5" ht="12.75" x14ac:dyDescent="0.2">
      <c r="E904" s="149"/>
    </row>
    <row r="905" spans="5:5" ht="12.75" x14ac:dyDescent="0.2">
      <c r="E905" s="149"/>
    </row>
    <row r="906" spans="5:5" ht="12.75" x14ac:dyDescent="0.2">
      <c r="E906" s="149"/>
    </row>
    <row r="907" spans="5:5" ht="12.75" x14ac:dyDescent="0.2">
      <c r="E907" s="149"/>
    </row>
    <row r="908" spans="5:5" ht="12.75" x14ac:dyDescent="0.2">
      <c r="E908" s="149"/>
    </row>
    <row r="909" spans="5:5" ht="12.75" x14ac:dyDescent="0.2">
      <c r="E909" s="149"/>
    </row>
    <row r="910" spans="5:5" ht="12.75" x14ac:dyDescent="0.2">
      <c r="E910" s="149"/>
    </row>
    <row r="911" spans="5:5" ht="12.75" x14ac:dyDescent="0.2">
      <c r="E911" s="149"/>
    </row>
    <row r="912" spans="5:5" ht="12.75" x14ac:dyDescent="0.2">
      <c r="E912" s="149"/>
    </row>
    <row r="913" spans="5:5" ht="12.75" x14ac:dyDescent="0.2">
      <c r="E913" s="149"/>
    </row>
    <row r="914" spans="5:5" ht="12.75" x14ac:dyDescent="0.2">
      <c r="E914" s="149"/>
    </row>
    <row r="915" spans="5:5" ht="12.75" x14ac:dyDescent="0.2">
      <c r="E915" s="149"/>
    </row>
    <row r="916" spans="5:5" ht="12.75" x14ac:dyDescent="0.2">
      <c r="E916" s="149"/>
    </row>
    <row r="917" spans="5:5" ht="12.75" x14ac:dyDescent="0.2">
      <c r="E917" s="149"/>
    </row>
    <row r="918" spans="5:5" ht="12.75" x14ac:dyDescent="0.2">
      <c r="E918" s="149"/>
    </row>
    <row r="919" spans="5:5" ht="12.75" x14ac:dyDescent="0.2">
      <c r="E919" s="149"/>
    </row>
    <row r="920" spans="5:5" ht="12.75" x14ac:dyDescent="0.2">
      <c r="E920" s="149"/>
    </row>
    <row r="921" spans="5:5" ht="12.75" x14ac:dyDescent="0.2">
      <c r="E921" s="149"/>
    </row>
    <row r="922" spans="5:5" ht="12.75" x14ac:dyDescent="0.2">
      <c r="E922" s="149"/>
    </row>
    <row r="923" spans="5:5" ht="12.75" x14ac:dyDescent="0.2">
      <c r="E923" s="149"/>
    </row>
    <row r="924" spans="5:5" ht="12.75" x14ac:dyDescent="0.2">
      <c r="E924" s="149"/>
    </row>
    <row r="925" spans="5:5" ht="12.75" x14ac:dyDescent="0.2">
      <c r="E925" s="149"/>
    </row>
    <row r="926" spans="5:5" ht="12.75" x14ac:dyDescent="0.2">
      <c r="E926" s="149"/>
    </row>
    <row r="927" spans="5:5" ht="12.75" x14ac:dyDescent="0.2">
      <c r="E927" s="149"/>
    </row>
    <row r="928" spans="5:5" ht="12.75" x14ac:dyDescent="0.2">
      <c r="E928" s="149"/>
    </row>
    <row r="929" spans="5:5" ht="12.75" x14ac:dyDescent="0.2">
      <c r="E929" s="149"/>
    </row>
    <row r="930" spans="5:5" ht="12.75" x14ac:dyDescent="0.2">
      <c r="E930" s="149"/>
    </row>
    <row r="931" spans="5:5" ht="12.75" x14ac:dyDescent="0.2">
      <c r="E931" s="149"/>
    </row>
    <row r="932" spans="5:5" ht="12.75" x14ac:dyDescent="0.2">
      <c r="E932" s="149"/>
    </row>
    <row r="933" spans="5:5" ht="12.75" x14ac:dyDescent="0.2">
      <c r="E933" s="149"/>
    </row>
    <row r="934" spans="5:5" ht="12.75" x14ac:dyDescent="0.2">
      <c r="E934" s="149"/>
    </row>
    <row r="935" spans="5:5" ht="12.75" x14ac:dyDescent="0.2">
      <c r="E935" s="149"/>
    </row>
    <row r="936" spans="5:5" ht="12.75" x14ac:dyDescent="0.2">
      <c r="E936" s="149"/>
    </row>
    <row r="937" spans="5:5" ht="12.75" x14ac:dyDescent="0.2">
      <c r="E937" s="149"/>
    </row>
    <row r="938" spans="5:5" ht="12.75" x14ac:dyDescent="0.2">
      <c r="E938" s="149"/>
    </row>
    <row r="939" spans="5:5" ht="12.75" x14ac:dyDescent="0.2">
      <c r="E939" s="149"/>
    </row>
    <row r="940" spans="5:5" ht="12.75" x14ac:dyDescent="0.2">
      <c r="E940" s="149"/>
    </row>
    <row r="941" spans="5:5" ht="12.75" x14ac:dyDescent="0.2">
      <c r="E941" s="149"/>
    </row>
    <row r="942" spans="5:5" ht="12.75" x14ac:dyDescent="0.2">
      <c r="E942" s="149"/>
    </row>
    <row r="943" spans="5:5" ht="12.75" x14ac:dyDescent="0.2">
      <c r="E943" s="149"/>
    </row>
    <row r="944" spans="5:5" ht="12.75" x14ac:dyDescent="0.2">
      <c r="E944" s="149"/>
    </row>
    <row r="945" spans="5:5" ht="12.75" x14ac:dyDescent="0.2">
      <c r="E945" s="149"/>
    </row>
    <row r="946" spans="5:5" ht="12.75" x14ac:dyDescent="0.2">
      <c r="E946" s="149"/>
    </row>
    <row r="947" spans="5:5" ht="12.75" x14ac:dyDescent="0.2">
      <c r="E947" s="149"/>
    </row>
    <row r="948" spans="5:5" ht="12.75" x14ac:dyDescent="0.2">
      <c r="E948" s="149"/>
    </row>
    <row r="949" spans="5:5" ht="12.75" x14ac:dyDescent="0.2">
      <c r="E949" s="149"/>
    </row>
    <row r="950" spans="5:5" ht="12.75" x14ac:dyDescent="0.2">
      <c r="E950" s="149"/>
    </row>
    <row r="951" spans="5:5" ht="12.75" x14ac:dyDescent="0.2">
      <c r="E951" s="149"/>
    </row>
    <row r="952" spans="5:5" ht="12.75" x14ac:dyDescent="0.2">
      <c r="E952" s="149"/>
    </row>
    <row r="953" spans="5:5" ht="12.75" x14ac:dyDescent="0.2">
      <c r="E953" s="149"/>
    </row>
    <row r="954" spans="5:5" ht="12.75" x14ac:dyDescent="0.2">
      <c r="E954" s="149"/>
    </row>
    <row r="955" spans="5:5" ht="12.75" x14ac:dyDescent="0.2">
      <c r="E955" s="149"/>
    </row>
    <row r="956" spans="5:5" ht="12.75" x14ac:dyDescent="0.2">
      <c r="E956" s="149"/>
    </row>
    <row r="957" spans="5:5" ht="12.75" x14ac:dyDescent="0.2">
      <c r="E957" s="149"/>
    </row>
    <row r="958" spans="5:5" ht="12.75" x14ac:dyDescent="0.2">
      <c r="E958" s="149"/>
    </row>
    <row r="959" spans="5:5" ht="12.75" x14ac:dyDescent="0.2">
      <c r="E959" s="149"/>
    </row>
    <row r="960" spans="5:5" ht="12.75" x14ac:dyDescent="0.2">
      <c r="E960" s="149"/>
    </row>
    <row r="961" spans="5:5" ht="12.75" x14ac:dyDescent="0.2">
      <c r="E961" s="149"/>
    </row>
    <row r="962" spans="5:5" ht="12.75" x14ac:dyDescent="0.2">
      <c r="E962" s="149"/>
    </row>
    <row r="963" spans="5:5" ht="12.75" x14ac:dyDescent="0.2">
      <c r="E963" s="149"/>
    </row>
    <row r="964" spans="5:5" ht="12.75" x14ac:dyDescent="0.2">
      <c r="E964" s="149"/>
    </row>
    <row r="965" spans="5:5" ht="12.75" x14ac:dyDescent="0.2">
      <c r="E965" s="149"/>
    </row>
    <row r="966" spans="5:5" ht="12.75" x14ac:dyDescent="0.2">
      <c r="E966" s="149"/>
    </row>
    <row r="967" spans="5:5" ht="12.75" x14ac:dyDescent="0.2">
      <c r="E967" s="149"/>
    </row>
    <row r="968" spans="5:5" ht="12.75" x14ac:dyDescent="0.2">
      <c r="E968" s="149"/>
    </row>
    <row r="969" spans="5:5" ht="12.75" x14ac:dyDescent="0.2">
      <c r="E969" s="149"/>
    </row>
    <row r="970" spans="5:5" ht="12.75" x14ac:dyDescent="0.2">
      <c r="E970" s="149"/>
    </row>
    <row r="971" spans="5:5" ht="12.75" x14ac:dyDescent="0.2">
      <c r="E971" s="149"/>
    </row>
    <row r="972" spans="5:5" ht="12.75" x14ac:dyDescent="0.2">
      <c r="E972" s="149"/>
    </row>
    <row r="973" spans="5:5" ht="12.75" x14ac:dyDescent="0.2">
      <c r="E973" s="149"/>
    </row>
    <row r="974" spans="5:5" ht="12.75" x14ac:dyDescent="0.2">
      <c r="E974" s="149"/>
    </row>
    <row r="975" spans="5:5" ht="12.75" x14ac:dyDescent="0.2">
      <c r="E975" s="149"/>
    </row>
    <row r="976" spans="5:5" ht="12.75" x14ac:dyDescent="0.2">
      <c r="E976" s="149"/>
    </row>
    <row r="977" spans="5:5" ht="12.75" x14ac:dyDescent="0.2">
      <c r="E977" s="149"/>
    </row>
    <row r="978" spans="5:5" ht="12.75" x14ac:dyDescent="0.2">
      <c r="E978" s="149"/>
    </row>
    <row r="979" spans="5:5" ht="12.75" x14ac:dyDescent="0.2">
      <c r="E979" s="149"/>
    </row>
    <row r="980" spans="5:5" ht="12.75" x14ac:dyDescent="0.2">
      <c r="E980" s="149"/>
    </row>
    <row r="981" spans="5:5" ht="12.75" x14ac:dyDescent="0.2">
      <c r="E981" s="149"/>
    </row>
    <row r="982" spans="5:5" ht="12.75" x14ac:dyDescent="0.2">
      <c r="E982" s="149"/>
    </row>
    <row r="983" spans="5:5" ht="12.75" x14ac:dyDescent="0.2">
      <c r="E983" s="149"/>
    </row>
    <row r="984" spans="5:5" ht="12.75" x14ac:dyDescent="0.2">
      <c r="E984" s="149"/>
    </row>
    <row r="985" spans="5:5" ht="12.75" x14ac:dyDescent="0.2">
      <c r="E985" s="149"/>
    </row>
    <row r="986" spans="5:5" ht="12.75" x14ac:dyDescent="0.2">
      <c r="E986" s="149"/>
    </row>
    <row r="987" spans="5:5" ht="12.75" x14ac:dyDescent="0.2">
      <c r="E987" s="149"/>
    </row>
    <row r="988" spans="5:5" ht="12.75" x14ac:dyDescent="0.2">
      <c r="E988" s="149"/>
    </row>
    <row r="989" spans="5:5" ht="12.75" x14ac:dyDescent="0.2">
      <c r="E989" s="149"/>
    </row>
    <row r="990" spans="5:5" ht="12.75" x14ac:dyDescent="0.2">
      <c r="E990" s="149"/>
    </row>
    <row r="991" spans="5:5" ht="12.75" x14ac:dyDescent="0.2">
      <c r="E991" s="149"/>
    </row>
    <row r="992" spans="5:5" ht="12.75" x14ac:dyDescent="0.2">
      <c r="E992" s="149"/>
    </row>
    <row r="993" spans="5:5" ht="12.75" x14ac:dyDescent="0.2">
      <c r="E993" s="149"/>
    </row>
    <row r="994" spans="5:5" ht="12.75" x14ac:dyDescent="0.2">
      <c r="E994" s="149"/>
    </row>
    <row r="995" spans="5:5" ht="12.75" x14ac:dyDescent="0.2">
      <c r="E995" s="149"/>
    </row>
    <row r="996" spans="5:5" ht="12.75" x14ac:dyDescent="0.2">
      <c r="E996" s="149"/>
    </row>
    <row r="997" spans="5:5" ht="12.75" x14ac:dyDescent="0.2">
      <c r="E997" s="149"/>
    </row>
    <row r="998" spans="5:5" ht="12.75" x14ac:dyDescent="0.2">
      <c r="E998" s="149"/>
    </row>
    <row r="999" spans="5:5" ht="12.75" x14ac:dyDescent="0.2">
      <c r="E999" s="149"/>
    </row>
    <row r="1000" spans="5:5" ht="12.75" x14ac:dyDescent="0.2">
      <c r="E1000" s="149"/>
    </row>
    <row r="1001" spans="5:5" ht="12.75" x14ac:dyDescent="0.2">
      <c r="E1001" s="149"/>
    </row>
    <row r="1002" spans="5:5" ht="12.75" x14ac:dyDescent="0.2">
      <c r="E1002" s="149"/>
    </row>
    <row r="1003" spans="5:5" ht="12.75" x14ac:dyDescent="0.2">
      <c r="E1003" s="149"/>
    </row>
    <row r="1004" spans="5:5" ht="12.75" x14ac:dyDescent="0.2">
      <c r="E1004" s="149"/>
    </row>
    <row r="1005" spans="5:5" ht="12.75" x14ac:dyDescent="0.2">
      <c r="E1005" s="149"/>
    </row>
    <row r="1006" spans="5:5" ht="12.75" x14ac:dyDescent="0.2">
      <c r="E1006" s="149"/>
    </row>
  </sheetData>
  <mergeCells count="6">
    <mergeCell ref="A38:F38"/>
    <mergeCell ref="A1:F1"/>
    <mergeCell ref="A2:F2"/>
    <mergeCell ref="A19:F19"/>
    <mergeCell ref="A20:F20"/>
    <mergeCell ref="A37:F37"/>
  </mergeCells>
  <hyperlinks>
    <hyperlink ref="F44" r:id="rId1" xr:uid="{00000000-0004-0000-0700-000000000000}"/>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CONVENCIONES</vt:lpstr>
      <vt:lpstr>MARCO NORMATIVO</vt:lpstr>
      <vt:lpstr>PRIORIZACIÓN</vt:lpstr>
      <vt:lpstr>CRONOGRAMA DE RACIONALIZACIÓN</vt:lpstr>
      <vt:lpstr>PLAN Y CRONOGRAMA RACIONALIZACI</vt:lpstr>
      <vt:lpstr>IMPACTO RACIONALIZACION</vt:lpstr>
      <vt:lpstr>PLAN DE INTEROPERABILIDAD</vt:lpstr>
      <vt:lpstr>CRONOGRAMA INTEROPERABILIDAD</vt:lpstr>
      <vt:lpstr>Normativas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Luz Mary Ramírez Montoya</cp:lastModifiedBy>
  <cp:lastPrinted>2024-08-28T21:05:58Z</cp:lastPrinted>
  <dcterms:created xsi:type="dcterms:W3CDTF">2021-03-08T14:51:57Z</dcterms:created>
  <dcterms:modified xsi:type="dcterms:W3CDTF">2025-04-22T21:47:24Z</dcterms:modified>
</cp:coreProperties>
</file>