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G:\Unidades compartidas\Planeación\ED\PROCESO\PA\INST\2024\Seguimiento Junio\2024-1\"/>
    </mc:Choice>
  </mc:AlternateContent>
  <xr:revisionPtr revIDLastSave="0" documentId="13_ncr:1_{CA373A58-0127-49AB-A753-320FF926B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Acción" sheetId="1" r:id="rId1"/>
    <sheet name="Integración Planes" sheetId="15" r:id="rId2"/>
    <sheet name="Evaluacion Plan de Accion  " sheetId="16" r:id="rId3"/>
  </sheets>
  <externalReferences>
    <externalReference r:id="rId4"/>
  </externalReferences>
  <definedNames>
    <definedName name="_xlnm._FilterDatabase" localSheetId="1" hidden="1">'Integración Planes'!$A$5:$U$72</definedName>
    <definedName name="_xlnm._FilterDatabase" localSheetId="0" hidden="1">'Plan de Acción'!$A$5:$AA$146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3" roundtripDataChecksum="CdcZern1PNUX6lU6tk+/NS8mOIIno3YS6/VBNb4HlOM=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6" i="1"/>
  <c r="J147" i="1"/>
  <c r="B17" i="16" l="1"/>
  <c r="D12" i="16"/>
  <c r="C7" i="16"/>
  <c r="B7" i="16"/>
  <c r="B6" i="16"/>
  <c r="C5" i="16"/>
  <c r="B5" i="16"/>
  <c r="G13" i="16" l="1"/>
  <c r="H13" i="16"/>
  <c r="B12" i="16"/>
  <c r="C12" i="16"/>
  <c r="B16" i="16" s="1"/>
  <c r="M129" i="1"/>
  <c r="M128" i="1"/>
  <c r="M109" i="1"/>
  <c r="M107" i="1"/>
  <c r="M91" i="1"/>
  <c r="B14" i="16" l="1"/>
  <c r="V12" i="1"/>
  <c r="U11" i="1"/>
  <c r="U13" i="1"/>
  <c r="V52" i="1"/>
  <c r="U52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V11" i="1"/>
  <c r="V10" i="1"/>
  <c r="U10" i="1"/>
  <c r="V9" i="1"/>
  <c r="U9" i="1"/>
  <c r="V8" i="1"/>
  <c r="U8" i="1"/>
  <c r="V7" i="1"/>
  <c r="U7" i="1"/>
  <c r="I72" i="1" l="1"/>
  <c r="K72" i="1" l="1"/>
  <c r="I147" i="1"/>
  <c r="K147" i="1" s="1"/>
  <c r="M80" i="1"/>
  <c r="O67" i="1"/>
  <c r="O51" i="1"/>
  <c r="V51" i="1" s="1"/>
  <c r="V6" i="1" l="1"/>
  <c r="U6" i="1"/>
  <c r="O138" i="1"/>
  <c r="O126" i="1"/>
  <c r="O119" i="1"/>
  <c r="O135" i="1"/>
  <c r="O117" i="1"/>
  <c r="O137" i="1"/>
  <c r="O129" i="1"/>
  <c r="O91" i="1"/>
  <c r="O121" i="1"/>
  <c r="O100" i="1"/>
  <c r="O107" i="1"/>
  <c r="O93" i="1"/>
  <c r="O101" i="1"/>
  <c r="O142" i="1"/>
  <c r="O94" i="1"/>
  <c r="O106" i="1"/>
  <c r="O124" i="1"/>
  <c r="O131" i="1"/>
  <c r="O87" i="1"/>
  <c r="O136" i="1"/>
  <c r="O113" i="1"/>
  <c r="O110" i="1"/>
  <c r="O140" i="1"/>
  <c r="O139" i="1"/>
  <c r="O115" i="1"/>
  <c r="O127" i="1"/>
  <c r="O122" i="1"/>
  <c r="O102" i="1"/>
  <c r="O145" i="1"/>
  <c r="O146" i="1"/>
  <c r="O111" i="1"/>
  <c r="O143" i="1"/>
  <c r="O141" i="1"/>
  <c r="O118" i="1"/>
  <c r="O130" i="1"/>
  <c r="O123" i="1"/>
  <c r="O103" i="1"/>
  <c r="O86" i="1"/>
  <c r="O112" i="1"/>
  <c r="O133" i="1"/>
  <c r="O95" i="1"/>
  <c r="O120" i="1"/>
  <c r="O92" i="1"/>
  <c r="O116" i="1"/>
  <c r="O114" i="1"/>
  <c r="O132" i="1"/>
  <c r="O144" i="1"/>
  <c r="O108" i="1"/>
  <c r="O96" i="1"/>
  <c r="O109" i="1"/>
  <c r="O88" i="1"/>
  <c r="O97" i="1"/>
  <c r="O99" i="1"/>
  <c r="O104" i="1"/>
  <c r="O90" i="1"/>
  <c r="O98" i="1"/>
  <c r="O89" i="1"/>
  <c r="O125" i="1"/>
  <c r="O105" i="1"/>
  <c r="O128" i="1"/>
  <c r="O1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Jackeline Cuello Guerra</author>
  </authors>
  <commentList>
    <comment ref="O40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======
ID#AAAA0DnKbLo
Jackeline Cuello Guerra    (2023-07-05 14:18:19)
Contratos de compra de insumos para grados</t>
        </r>
      </text>
    </comment>
    <comment ref="M65" authorId="0" shapeId="0" xr:uid="{05500CE4-1693-4A88-9AEE-3770C6FBF460}">
      <text>
        <r>
          <rPr>
            <sz val="11"/>
            <color theme="1"/>
            <rFont val="Calibri"/>
            <family val="2"/>
            <scheme val="minor"/>
          </rPr>
          <t>======
ID#AAABCuAXWRA
Jackeline Cuello    (2023-12-20 15:36:45)
-Tecnico recreacion y deportes
-auxiliar en producción grafica y fabricacion digital
-Ministerio de trabajo</t>
        </r>
      </text>
    </comment>
    <comment ref="O65" authorId="1" shapeId="0" xr:uid="{869B4A9B-C427-4187-AA5F-C0A3998AA71B}">
      <text>
        <r>
          <rPr>
            <b/>
            <sz val="9"/>
            <color indexed="81"/>
            <rFont val="Tahoma"/>
            <family val="2"/>
          </rPr>
          <t xml:space="preserve">13 ofertados en su totalidad 
</t>
        </r>
      </text>
    </comment>
    <comment ref="N67" authorId="0" shapeId="0" xr:uid="{0114ACE6-18A4-4460-8AE4-54386A2B319A}">
      <text>
        <r>
          <rPr>
            <sz val="11"/>
            <color theme="1"/>
            <rFont val="Calibri"/>
            <family val="2"/>
            <scheme val="minor"/>
          </rPr>
          <t>======
ID#AAABDG86F1E
    (2023-12-22 15:13:03)
27 profesionales + 9 practicantes</t>
        </r>
      </text>
    </comment>
    <comment ref="M69" authorId="0" shapeId="0" xr:uid="{83C49BF9-4E55-4B67-97D6-F5DC8B62D213}">
      <text>
        <r>
          <rPr>
            <sz val="11"/>
            <color theme="1"/>
            <rFont val="Calibri"/>
            <family val="2"/>
            <scheme val="minor"/>
          </rPr>
          <t>======
ID#AAABDG86F08
Jackeline Cuello Guerra    (2023-12-22 15:13:03)
Contrato psiquiatria- medica- nutricionista- psicologos-- aux enfermeria</t>
        </r>
      </text>
    </comment>
    <comment ref="M70" authorId="0" shapeId="0" xr:uid="{927AFC6C-EF45-478C-9A3C-3D8852F7D036}">
      <text>
        <r>
          <rPr>
            <sz val="11"/>
            <color theme="1"/>
            <rFont val="Calibri"/>
            <family val="2"/>
            <scheme val="minor"/>
          </rPr>
          <t>======
ID#AAABDG86F1A
Jackeline Cuello Guerra    (2023-12-22 15:13:03)
Benficiarios de bonos de seguridad alimentaria</t>
        </r>
      </text>
    </comment>
    <comment ref="M80" authorId="0" shapeId="0" xr:uid="{984895D2-7255-44C4-9553-7AA1FFC2B534}">
      <text>
        <r>
          <rPr>
            <sz val="11"/>
            <color theme="1"/>
            <rFont val="Calibri"/>
            <family val="2"/>
            <scheme val="minor"/>
          </rPr>
          <t>======
ID#AAABDG86F00
Jackeline Cuello Guerra    (2023-12-22 15:13:03)
10 de comunicaciones
1 bienestar
2 virtualidad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XcRz9NK9k4RNx5D3pLkUFADexg=="/>
    </ext>
  </extLst>
</comments>
</file>

<file path=xl/sharedStrings.xml><?xml version="1.0" encoding="utf-8"?>
<sst xmlns="http://schemas.openxmlformats.org/spreadsheetml/2006/main" count="1550" uniqueCount="399">
  <si>
    <t>Nº</t>
  </si>
  <si>
    <t>NOMBRE DEL PROYECTO</t>
  </si>
  <si>
    <t>LÍNEA</t>
  </si>
  <si>
    <t>PROGRAMA</t>
  </si>
  <si>
    <t>INDICADOR DE PRODUCTO ASOCIADO AL PLAN</t>
  </si>
  <si>
    <t>ACTIVIDADES</t>
  </si>
  <si>
    <t>VALOR TOTAL DEL PROYECTO DE INVERSIÓN</t>
  </si>
  <si>
    <t xml:space="preserve">META PLANIFICADA A JUNIO </t>
  </si>
  <si>
    <t>META PLANIFICADA A DICIEMBRE</t>
  </si>
  <si>
    <t>META PLANIFICADA EN EL AÑO</t>
  </si>
  <si>
    <t xml:space="preserve">CARGO PERSONA RESPONSABLE </t>
  </si>
  <si>
    <t>CANTIDAD EJECUTADA (LOGRO)  JUNIO</t>
  </si>
  <si>
    <t>CANTIDAD EJECUTADA (LOGRO)  DICIEMBRE</t>
  </si>
  <si>
    <t>CANTIDAD EJECUTADA (LOGRO)      AÑO</t>
  </si>
  <si>
    <t>EFICACIA A JUNIO</t>
  </si>
  <si>
    <t>EFICACIA ACUMULADA</t>
  </si>
  <si>
    <t>FORTALECIMIENTO DE LA CALIDAD Y LA PERTINENCIA DE LA EDUCACIÓN POSTSECUNDARIA COLEGIO MAYOR</t>
  </si>
  <si>
    <t>Ofertar programas académicos de calidad, que articulen las funciones de docencia, investigación y extensión, para contribuir a la formación de ciudadanos globales que aporten al desarrollo económico, social, cultural y ambiental de la región y el país.</t>
  </si>
  <si>
    <t xml:space="preserve">Programa 5: 
Aseguramiento de la Calidad
</t>
  </si>
  <si>
    <t>Programas acreditados, reacreditados en alta calidad</t>
  </si>
  <si>
    <t xml:space="preserve">Coordinador </t>
  </si>
  <si>
    <t>MEJORAMIENTO DE LA OFERTA, ACCESO Y PERMANENCIA EN EDUCACIÓN POSTSECUNDARIA COLEGIO MAYOR</t>
  </si>
  <si>
    <t>Ofertar programas académicos de calidad, que articulen las funciones de docencia, investigación y extensión, para contribuir a la formación de ciudadanos globales que aporten al desarrollo económico, social, cultural y ambiental de la región y el país</t>
  </si>
  <si>
    <t xml:space="preserve">Programa 4: Ingreso, Permanencia y Graduación de los estudiantes </t>
  </si>
  <si>
    <t>Permanencia</t>
  </si>
  <si>
    <t xml:space="preserve">Programa 8: 
Centro de Recursos para el Aprendizaje y la Investigación
</t>
  </si>
  <si>
    <t>Programa 3:Uso intensivo de las TIC en el desarrollo de los procesos de enseñanza aprendizaje</t>
  </si>
  <si>
    <t>Virtualidad</t>
  </si>
  <si>
    <t>Coordinador</t>
  </si>
  <si>
    <t>Programa 2: Oferta Académica Pertinente</t>
  </si>
  <si>
    <t>Facultad de Arquitectura e Ingeniería</t>
  </si>
  <si>
    <t>Decano</t>
  </si>
  <si>
    <t>Facultad de Ciencias de la Salud</t>
  </si>
  <si>
    <t xml:space="preserve">Coordinadora de Laboratorio </t>
  </si>
  <si>
    <t>Facultad de Administración</t>
  </si>
  <si>
    <t>Facultad de Ciencias Sociales</t>
  </si>
  <si>
    <t xml:space="preserve">
Realizar apoyo al desarrollo de estrategias que favorezcan a los procesos académicos de la Facultad de Ciencias Sociales y de Educación
</t>
  </si>
  <si>
    <t>Admisiones, Registro y control</t>
  </si>
  <si>
    <t>No Estudiantes matriculados en los programas de la oferta académica.</t>
  </si>
  <si>
    <t>Vicerrectoría Académica</t>
  </si>
  <si>
    <t>Vicerrector Académico</t>
  </si>
  <si>
    <t>Fortalecer la formación integral de los docentes, a la luz de los lineamientos del Proyecto Educativo Institucional -PEI-.</t>
  </si>
  <si>
    <t>Programa 1:Formación Docente</t>
  </si>
  <si>
    <t>Actividades de capacitación en pedagogía, didáctica y uso de las TIC.</t>
  </si>
  <si>
    <t>FORTALECIMIENTO DE LA INVESTIGACIÓN, INNOVACIÓN Y EMPRENDIMIENTO COLEGIO MAYOR.</t>
  </si>
  <si>
    <t>Fortalecer las estrategias de investigación propiamente dicha, la investigación formativa y la formación para la investigación, el espíritu crítico y la creación artística y cultural, así como el fomento de la transferencia tecnológica y el emprendimiento, orientados a la innovación y la proyección social.</t>
  </si>
  <si>
    <t>Vicerrectoría de Investigación y Extensión</t>
  </si>
  <si>
    <t xml:space="preserve">Profesional de Investigación </t>
  </si>
  <si>
    <t>FORTALECIMIENTO DE LA CALIDAD Y LA PERTINENCIA DE LA EDUCACIÓN POSTSECUNDARIA  COLEGIO MAYOR</t>
  </si>
  <si>
    <t>Fortalecer la cooperación, las relaciones interculturales y el diálogo de saberes con organizaciones nacionales e internacionales, en los ámbitos académicos, investigativos, científicos y culturales, para la construcción de conocimiento que aporte a la solución de problemáticas globales.</t>
  </si>
  <si>
    <t xml:space="preserve">Programa 1 Interculturalidad y diálogo de saberes </t>
  </si>
  <si>
    <t>Internacionalización</t>
  </si>
  <si>
    <t>Desarrollar proyectos, organización y participación en eventos.</t>
  </si>
  <si>
    <t xml:space="preserve">Programa 2: Cooperación interinstitucional nacional e internacional </t>
  </si>
  <si>
    <t>Fortalecer la relación con la sociedad y con las diferentes organizaciones públicas y privadas, contribuyendo con la solución de problemas y necesidades que demanda el contexto.</t>
  </si>
  <si>
    <t>Programa 4: Idiomas Colmayor</t>
  </si>
  <si>
    <t>Extensión y proyección social</t>
  </si>
  <si>
    <t>Extensión</t>
  </si>
  <si>
    <t xml:space="preserve">Apoyar con las actividades del Centro de Lenguas (Talento Humano). </t>
  </si>
  <si>
    <t>Extensión(Centro de Lenguas)</t>
  </si>
  <si>
    <t>Formación   en   lenguas   extranjera   para    estudiantes, docentes   y egresados (cursos)</t>
  </si>
  <si>
    <t xml:space="preserve">Programa 5: Unidades de servicio </t>
  </si>
  <si>
    <t>*Muestras procesadas por el Laboratorio de Control de Calidad LACMA.</t>
  </si>
  <si>
    <t>Realizar mantenimiento y reparación de equipos</t>
  </si>
  <si>
    <t>LACMA</t>
  </si>
  <si>
    <t>Coordinadora</t>
  </si>
  <si>
    <t>Realizar calibración de equipos. LACMA</t>
  </si>
  <si>
    <t>Prestar servicios de LACMA en el Valle de Aburra y municipios cercanos al departamento de Antioquia.</t>
  </si>
  <si>
    <t>Prestar servicios profesionales en el laboratorio LACMA</t>
  </si>
  <si>
    <t xml:space="preserve">Programa 2: Prácticas académicas, orientación laboral y empleo </t>
  </si>
  <si>
    <t>Realizar apoyo técnico y/o profesional al Centro de graduados</t>
  </si>
  <si>
    <t>Centro de Graduados</t>
  </si>
  <si>
    <t>Adquirir software para administración y gestión de la bolsa de empleo</t>
  </si>
  <si>
    <t>Adquirir placas para los estudiantes de práctica de la institución</t>
  </si>
  <si>
    <t>Realizar eventos académicos y de relacionamiento con graduados y sector productivo</t>
  </si>
  <si>
    <t>Fortalecer los programas y servicios que inciden en el bienestar de la comunidad institucional privilegiando su desarrollo como seres integrales.</t>
  </si>
  <si>
    <t xml:space="preserve">Programa 1: Tu Bienestar es nuestra meta </t>
  </si>
  <si>
    <t>Bienestar Institucional</t>
  </si>
  <si>
    <t>Programa 4: Seguridad Alimentaria</t>
  </si>
  <si>
    <t>Implementar Programa de seguridad alimentaria</t>
  </si>
  <si>
    <t xml:space="preserve">FORTALECIMIENTO DE LA INFRAESTRUCTURA TECNOLOGICA DEL COLEGIO MAYOR </t>
  </si>
  <si>
    <t>Fortalecer la gestión administrativa, financiera y los procesos para el desarrollo institucional.</t>
  </si>
  <si>
    <t>Gestión de Tecnología e Informática</t>
  </si>
  <si>
    <t>Programa 9: Comunicación y Mercadeo efectivos</t>
  </si>
  <si>
    <t>Apoyar los procesos desarrollados en el área de Comunicaciones (Talento humano)</t>
  </si>
  <si>
    <t>Gestión de Comunicaciones</t>
  </si>
  <si>
    <t xml:space="preserve">FORTALECEMINETO DE LA INFRAESTRUCTURA FISICA COLEGIO MAYOR </t>
  </si>
  <si>
    <t>Programa 2: Gestión de nuevos espacios y sostenibilidad de la infraestructura fisica institucional.</t>
  </si>
  <si>
    <t>Plan anual de optimización y mantenimiento de infraestructura física, aprobado y en operación.</t>
  </si>
  <si>
    <t>Infraestructura</t>
  </si>
  <si>
    <t>Programa 7: Gestión Administrativa y Financiera efectiva y transparente - Indicadores y metas</t>
  </si>
  <si>
    <t xml:space="preserve">Presentar Informes presupuestales y financieros
</t>
  </si>
  <si>
    <t>Gestión Financiera</t>
  </si>
  <si>
    <t>APOYO PARA EL ACCESO Y PERMANENCIA A LA  EDUCACIÓN SUPERIOR INSTITUCIÓN UNIVERSITARIA COLEGIO MAYOR DE ANTIOQUIA -22PP99</t>
  </si>
  <si>
    <t>Programa 3: Cultura de la Planeación</t>
  </si>
  <si>
    <t>Coordinador de Presupuesto Participativo</t>
  </si>
  <si>
    <t xml:space="preserve">Dar inicio al observatorio convenio directo de la comuna 6 </t>
  </si>
  <si>
    <t>Ofrecer curso de formación en herramientas básicas de sistemas para la población adulto mayor en la comuna 3</t>
  </si>
  <si>
    <t>Ofrecer curso en seguridad y vigilancia en la comuna 5</t>
  </si>
  <si>
    <t>Realizar promoción y difusión de la oferta institucional de las Instituciones de Educación Superior de la comuna 6</t>
  </si>
  <si>
    <t>Realizar salidas académicas regionales y nacionales. Facultad de Administración.</t>
  </si>
  <si>
    <t>Realizar apoyo operativo, logístico y administrativo en la facultad de Ciencias de la Salud</t>
  </si>
  <si>
    <t>Prestar los servicios como químico para la Facultad de Ciencias de la Salud.</t>
  </si>
  <si>
    <t>Realizar diagnóstico y asesoría en biotecnología, como parte de las actividades de extensión de la Facultad de Ciencias de la Salud (biotecnología).</t>
  </si>
  <si>
    <t>Realizar la compra de insumos, químicos, reactivos y kits de diagnóstico</t>
  </si>
  <si>
    <t>Realizar salidas académicas regionales y nacionales. Facultad de Salud</t>
  </si>
  <si>
    <t>Realizar acompañamiento al desarrollo de las estrategias académicas desarrolladas de la Fac. Salud</t>
  </si>
  <si>
    <t>Línea 1: Transformación Académica con Calidad y Pertinencia</t>
  </si>
  <si>
    <t xml:space="preserve">Actualizar programas y herramientas digitales de la Biblioteca </t>
  </si>
  <si>
    <t xml:space="preserve">Realizar apoyo técnico y/o profesional al proceso Biblioteca </t>
  </si>
  <si>
    <t xml:space="preserve">Prestar el servicio de acompañamiento a los procesos administrativos y logísticos de la Facultad de Arquitectura e Ingeniería. </t>
  </si>
  <si>
    <t>Realizar mantenimiento a los laboratorios (preventivo , correctivo), facultad de Arquitectura e Ingeniería</t>
  </si>
  <si>
    <t>Prestar los servicios como ingeniero biomédico para la Facultad de Ciencias de la Salud</t>
  </si>
  <si>
    <t>Realizar calibración de equipos</t>
  </si>
  <si>
    <t>Programas técnicos laborales ofertados</t>
  </si>
  <si>
    <t>Gestión de nuevos registros para programas técnicos laborales</t>
  </si>
  <si>
    <t>Realizar acompañamiento al desarrollo de las estrategias académicas desarrolladas de la Fac. Administación</t>
  </si>
  <si>
    <t xml:space="preserve">Realizar afiliaciones a redes académicas. Facultad de Ciencias Sociales y de educación </t>
  </si>
  <si>
    <t>OBJETIVO DE LA LÍNEA</t>
  </si>
  <si>
    <t>Realizar el apoyo administrativo, técnico y logístico al proceso de Investigación</t>
  </si>
  <si>
    <t>Realizar publicaciones, traducciones y procesos editoriales.</t>
  </si>
  <si>
    <t>Realizar apoyo a proyectos de investigación. (proyectos de investigación en ejecución)</t>
  </si>
  <si>
    <t>Jóvenes investigadores que participan en proyectos de investigación (se considera jóvenes investigadores, estudiantes y graduados)</t>
  </si>
  <si>
    <t>Apoyar las actividades y la gestión del proceso de Internacionalización. (Talento Humano)</t>
  </si>
  <si>
    <t>Vinculación a redes internacionales</t>
  </si>
  <si>
    <t xml:space="preserve">Implementar servicios de bienestar institucional </t>
  </si>
  <si>
    <t>Realizar la dotación de infraestructura tecnológica requerida</t>
  </si>
  <si>
    <t>Realizar mantenimiento de infraestructura tecnológica requerida</t>
  </si>
  <si>
    <t>CÓDIGO PROYECTO  MUNICIPIO</t>
  </si>
  <si>
    <t>Realizar el apoyo administrativo, técnico y logístico en el proceso de Tecnología y medios audiovisuales</t>
  </si>
  <si>
    <t>Implementar el Plan de medios masivos y pauta digital, y fortalecimiento de la página web institucional</t>
  </si>
  <si>
    <t>Implementar las estrategias del Plan de Comunicaciones y Mercadeo Institucional</t>
  </si>
  <si>
    <t xml:space="preserve">Brindar apoyo a los procesos de enseñanza y aprendizaje a través del uso de las plataformas de la Institución </t>
  </si>
  <si>
    <t xml:space="preserve">Realizar la gestión de la información institucional y del subproceso a través del Observatorio de Permanencia y Calidad </t>
  </si>
  <si>
    <t>Participar en membresías u organizaciones académicas</t>
  </si>
  <si>
    <t>Participar de membresías organizaciones nacionales e internacionales .  Fac. Administración.</t>
  </si>
  <si>
    <t xml:space="preserve">Realizar mantenimiento (preventivo , correctivo) de las aulas móviles, economato  y laboratorios de los programas de Gastronomía  Fac. Administración. </t>
  </si>
  <si>
    <t xml:space="preserve">Realizar la compra de materia prima como alimentos, granos, cereales, proteínas animales y vegetales y elementos de aseo para gastronomía.  Fac. Administración </t>
  </si>
  <si>
    <t>Realizar diferentes experiencias académicas  representativas para los programas de la facultad de Ciencias Sociales y de educación, que favorezcan  la calidad de los mismos, la flexibilidad  del currículo, las acciones de proyección social, extensión académica , la promoción de programas, gestión de agencias de práctica, trabajo con graduados y la investigación</t>
  </si>
  <si>
    <t>Apoyar el proceso de aseguramiento a la calidad con fines de mejoramiento y acreditación institucional y de programas (Talento humano).</t>
  </si>
  <si>
    <t>Línea 5: Entorno y participación en el contexto regional y nacional</t>
  </si>
  <si>
    <t>Línea 6: Colmayor, un espacio para tu Bienestar</t>
  </si>
  <si>
    <t xml:space="preserve">Realizar apoyo técnico y/o profesional en la parte administrativa y logística del proceso de Bienestar </t>
  </si>
  <si>
    <t xml:space="preserve">Brindar apoyo asistencial a los programas de promoción de la salud y prevención desarrollados para la comunidad institucional </t>
  </si>
  <si>
    <t>Línea 7: Desarrollo y Gestión Integral, un Compromiso Institucional</t>
  </si>
  <si>
    <t xml:space="preserve">Realizar apoyo educativo a aspirantes y estudiantes que hagan parte de las estrategias ofertadas por el proceso de ingreso, permanencia y graduación </t>
  </si>
  <si>
    <t>Realizar salidas académicas asociadas a los currículos de los programas y visitas de prácticas de la facultad de Arquitectura e Ingeniería</t>
  </si>
  <si>
    <t>Apoyar los procesos de admisiones, registro y  control (Talento humano).</t>
  </si>
  <si>
    <t>Adquirir insumos para el proceso de admisiones, registro y control.</t>
  </si>
  <si>
    <t xml:space="preserve">Preservar los libros, revistas, colecciones, bases de datos de la biblioteca Institucional </t>
  </si>
  <si>
    <t>Participar de redes y membresías Fac. Arquitectura e ingeniería</t>
  </si>
  <si>
    <t>Línea 3: Investigación, Innovación y Emprendimiento</t>
  </si>
  <si>
    <t>Realizar apoyo y acompañamiento en la gestión de los programas del Centro de Emprendimiento, Innovación y transferencia tecnológica</t>
  </si>
  <si>
    <t xml:space="preserve">*Indicador de Producto 1: Eventos interculturales desarrollados en la Institución.
*Indicador de Producto 2 actividades con enfoque intercultural incorporado en el aadocencia, la investigación, la extensión academica y el bienestar institucional.
*Incador de producto 3: Programas académicos con estrategias de internacionalización del curículo implementados. 
*Indicador de Producto 4: Programas acádemicos con cursos servidos en lengua extranjera.
* Indicador de Producto 5:Catedrá de internacionalización e interculturalidad servida en la Institución  </t>
  </si>
  <si>
    <t>Realizar pasantías empresariales para estudiantes y docentes</t>
  </si>
  <si>
    <t>Apoyar las actividades de Infraestructura física Colegio Mayor de Antioquia. 
(Realizar repotenciación de Cableado Electrico-Proyecto de recuperación de zonas verdes priorizadas - Obras y adecuaciones físicas )</t>
  </si>
  <si>
    <t xml:space="preserve">Asignar recursos conforme a las
necesidades institucionales. </t>
  </si>
  <si>
    <t>Realizar apoyo logístico y administrativo en la Facultad de Administración.</t>
  </si>
  <si>
    <t>*Proceso de Ingreso, Permanencia y Graduación, operando.
*Instituciones de educación media articuladas a los servicios del proceso de Ingreso, Permanencia y Graduación.
*Estudiantes que aprueban el semestre, superando sus dificultades académicas.                    
*Desempeño en el rendimiento académico de la asignatura matriculada de Ciencias Básicas para estudiantes de primer curso.  
*Mejora en el rendimiento académico de los estudiantes que asisten a los servicios ofertados de Ciencias Básicas, en estudiantes repitentes.
*Tasa de deserción anual, disminuida. 
*Tableros (DAshboard) Estadísticos para el análisis multifactorial de la deserción, implementados.
*Herramientas metacognitivas diseñadas, desarrolladas e implementadas.</t>
  </si>
  <si>
    <t xml:space="preserve">*Nuevos programas técnicos profesionales presenciales, con resolución de registro calificado.
*Nuevos programas de especialización presenciales, con resolución de registro calificado.
*Nuevos programas de especialización virtuales, con resolución de registro calificado.                                           
*Nuevos programas de maestría, con resolución de registro calificado.                                  </t>
  </si>
  <si>
    <t xml:space="preserve">*Nuevos programas técnicos profesionales presenciales, con resolución de registro calificado.
*Nuevos programas de especialización presenciales, con resolución de registro calificado. 
*Nuevos programas de especialización virtuales, con resolución de registro calificado.
*Nuevos programas de maestría, con resolución de registro calificado.                                  </t>
  </si>
  <si>
    <t xml:space="preserve">Indicador de producto 8:
No Estudiantes matrículados en los programas de la oferta académica.
</t>
  </si>
  <si>
    <t>*Fuentes de información científicas y académicas funcionando. 
*Participación en redes de acceso abierto.
*Sistemas integrales de autoservicio basados en tecnología de control automático RFID y telecomunicaciones, operando. 
*Estaciones de trabajo para el estudio individual, colaborativo e incluyente, adquiridas.</t>
  </si>
  <si>
    <t xml:space="preserve">*Nuevos programas técnicos profesionales presenciales, con resolución de registro calificado.   
*Nuevos programas de especialización presenciales, con resolución de registro calificado.
*Nuevos programas de especialización virtuales, con resolución de registro calificado.  
*Nuevos programas de maestría, con resolución de registro calificado.                                  </t>
  </si>
  <si>
    <t xml:space="preserve">*Nuevos programas técnicos profesionales presenciales, con resolución de registro calificado. 
*Nuevos programas de especialización presenciales, con resolución de registro calificado.                                                 
*Nuevos programas de maestría, con resolución de registro calificado.                                  </t>
  </si>
  <si>
    <t>Línea 2: Formación Integral de los Docentes</t>
  </si>
  <si>
    <t xml:space="preserve">
*Ponencias de investigación de semilleristas presentadas en eventos regionales, nacionales e internacionales.
*Proyectos de investigación, desarrollo tecnológico e innovación aprobados por convocatoria interna.
*Jóvenes investigadores que participan en proyectos de investigación.
</t>
  </si>
  <si>
    <t>*Estrategias implementadas para la formación en lengua extranjera.  
*Cursos de lengua extranjera ofertados por el Centro de Lenguas. 
*Estudiantes de la institución inscritos en los cursos ofertados por el Centro de Lenguas.</t>
  </si>
  <si>
    <t xml:space="preserve">*Servicios de Salud y Desarrollo Humano, para la formación integral de la comunidad institucional y la permanencia de los estudiantes, fortalecidos. 
*Servicios de Promoción Artística y Cultural, para la formación integral de la comunidad institucional y la permanencia de los estudiantes, fortalecidos. 
*Servicios de Promoción Deportiva y Recreativa, para la formación integral de la comunidad institucional y la permanencia de los estudiantes, fortalecidos. 
*Servicios de Promoción Socioeconómica, para la formación integral de la comunidad institucional y la permanencia de los estudiantes, fortalecidos. 
*Experiencias deportivas y culturales dentro de la institución fortalecidas.
*Beneficiarios de nuevas experiencias deportivas y culturales.
*Cobertura de la comunidad institucional en los servicios de Bienestar, aumentada.                                             </t>
  </si>
  <si>
    <t xml:space="preserve">*Estudiantes beneficiados del Programa de Seguridad Alimentaria. </t>
  </si>
  <si>
    <t xml:space="preserve">*PETIC actualizado e implementado.
*Lineamientos de Integración de los sistemas de información actualizados.
</t>
  </si>
  <si>
    <t>*Medios de comunicación empleados al interior de la institución.
*Estudios de Medición del Nivel de posicionamiento institucional, realizados.
*Participación en eventos de relacionamiento y actividades de divulgación.</t>
  </si>
  <si>
    <t xml:space="preserve">*Recursos asignados conforme a las necesidades institucionales. 
*Informes presupuestales y financieros presentados. 
*Equilibrio financiero.
 R=Recaudos
 P=Pagos </t>
  </si>
  <si>
    <t xml:space="preserve">*Recursos de Presupuesto Participativo gestionados e incrementados.
</t>
  </si>
  <si>
    <t>Programa 6: Infraestructura Tecnologica e Informatica pertinente para el Desarrollo Institucional</t>
  </si>
  <si>
    <t xml:space="preserve">*Grupos con apoyo a la presencialidad.      </t>
  </si>
  <si>
    <t xml:space="preserve">*Indicador de producto 1: Convenios de cooperación interinstitucional activos.
*Indicador de producto No 2: Particiapción en redes academicas nacionales e interancionales.
*Indicador de Producto No 3: Movilidad saliente de docentes. 
*Indicador de Producto No 4: Movilidad entrante de docentes.  
*Indicador de producto No 5: Movilidad saliente de estudiantes. 
*Indicador de producto No 6: Movilidad entrante de estudiantes.
*Indicador de Producto No 7:Movilidad saliente y entrante de administrativos.                             </t>
  </si>
  <si>
    <t>*Orientación laboral para practicantes y graduados.
* Graduados vinculados laboralmente a través de la bolsa de empleo.
* Estudiantes vinculados a las agencias de práctica de sectores públicos y privados de la ciudad y la región. 
*Graduados vinculados en actividades de docencia, investigación, extensión y procesos administrativos de la Institución.</t>
  </si>
  <si>
    <t>Aseguramiento de Calidad Académica</t>
  </si>
  <si>
    <t>Coordinadora
Aseguramiento de la Calidad Académica</t>
  </si>
  <si>
    <t>Docentes  de educación superior o terciaria beneficiados con estrategias de mejoramiento de sus capacidades</t>
  </si>
  <si>
    <t>Realizar mantenimiento y reparación de equipos.  LACMA</t>
  </si>
  <si>
    <t>Participar en ensayos interlaboratorios de calidad externos.  LACMA</t>
  </si>
  <si>
    <t>Lider de Internacionalización</t>
  </si>
  <si>
    <t>APOYO PARA EL ACCESO Y PERMANENCIA A LA  EDUCACIÓN SUPERIOR INSTITUCIÓN UNIVERSITARIA COLEGIO MAYOR DE ANTIOQUIA -22PP100</t>
  </si>
  <si>
    <t>APOYO PARA EL ACCESO Y PERMANENCIA A LA  EDUCACIÓN SUPERIOR INSTITUCIÓN UNIVERSITARIA COLEGIO MAYOR DE ANTIOQUIA -22PP101</t>
  </si>
  <si>
    <t>APOYO PARA EL ACCESO Y PERMANENCIA A LA  EDUCACIÓN SUPERIOR INSTITUCIÓN UNIVERSITARIA COLEGIO MAYOR DE ANTIOQUIA -22PP102</t>
  </si>
  <si>
    <t>APOYO PARA EL ACCESO Y PERMANENCIA A LA  EDUCACIÓN SUPERIOR INSTITUCIÓN UNIVERSITARIA COLEGIO MAYOR DE ANTIOQUIA -22PP103</t>
  </si>
  <si>
    <t>APOYO PARA EL ACCESO Y PERMANENCIA A LA  EDUCACIÓN SUPERIOR INSTITUCIÓN UNIVERSITARIA COLEGIO MAYOR DE ANTIOQUIA -22PP104</t>
  </si>
  <si>
    <t>APOYO PARA EL ACCESO Y PERMANENCIA A LA  EDUCACIÓN SUPERIOR INSTITUCIÓN UNIVERSITARIA COLEGIO MAYOR DE ANTIOQUIA -22PP105</t>
  </si>
  <si>
    <t>APOYO PARA EL ACCESO Y PERMANENCIA A LA  EDUCACIÓN SUPERIOR INSTITUCIÓN UNIVERSITARIA COLEGIO MAYOR DE ANTIOQUIA -22PP106</t>
  </si>
  <si>
    <t>APOYO PARA EL ACCESO Y PERMANENCIA A LA  EDUCACIÓN SUPERIOR INSTITUCIÓN UNIVERSITARIA COLEGIO MAYOR DE ANTIOQUIA -22PP107</t>
  </si>
  <si>
    <t>APOYO PARA EL ACCESO Y PERMANENCIA A LA  EDUCACIÓN SUPERIOR INSTITUCIÓN UNIVERSITARIA COLEGIO MAYOR DE ANTIOQUIA -22PP108</t>
  </si>
  <si>
    <t>APOYO PARA EL ACCESO Y PERMANENCIA A LA  EDUCACIÓN SUPERIOR INSTITUCIÓN UNIVERSITARIA COLEGIO MAYOR DE ANTIOQUIA -22PP109</t>
  </si>
  <si>
    <t>APOYO PARA EL ACCESO Y PERMANENCIA A LA  EDUCACIÓN SUPERIOR INSTITUCIÓN UNIVERSITARIA COLEGIO MAYOR DE ANTIOQUIA -22PP110</t>
  </si>
  <si>
    <t>Realizar Mantenimiento de equipos (Antenas, Equipos RFID y TAG)</t>
  </si>
  <si>
    <t>Líder de Biblioteca</t>
  </si>
  <si>
    <t>Biblioteca</t>
  </si>
  <si>
    <t>Líder Admisiones, Registro y Control</t>
  </si>
  <si>
    <t xml:space="preserve">Realizar  apoyo  al proceso de Vicerectoria Académica </t>
  </si>
  <si>
    <t xml:space="preserve">Realizar movilidad saliente y entrante para estudiantes, egresados, docentes y administrativos  que  participen en  acciones académicas, culturales o cientificas de docencia, investigación o extensión  y proyección social </t>
  </si>
  <si>
    <t>Realizar afiliación anual ASCUN, fortalecimiento de las líneas de desarrollo humano, deporte y cultura.</t>
  </si>
  <si>
    <t>Realizar mantenimiento a los implementos de las aulas de Bienestar Institucional</t>
  </si>
  <si>
    <t xml:space="preserve">Realizar traslados de los grupos de deporte, cultura y otras activiades </t>
  </si>
  <si>
    <t>Realizar Montaje, diseño y proyección de obras de arte</t>
  </si>
  <si>
    <t xml:space="preserve">Realizar adquisición y mantenimiento de instrumentos musicales </t>
  </si>
  <si>
    <t xml:space="preserve">Desarrollar actividades deportivas y recreativas </t>
  </si>
  <si>
    <t>Directora Técnica Bienestar Institucional</t>
  </si>
  <si>
    <t xml:space="preserve"> Realizar entrega de subsidio para matricula de estudiantes  de continuidad de comuna 1 Popular</t>
  </si>
  <si>
    <t>Realizar procedimientos requeridos  para la entrega de sostenimiento a estudiantes de la Comuna 1</t>
  </si>
  <si>
    <t>Realizar entrega de subsidio para matricula de estudiantes de continuidad de comuna 2 Santa Cruz</t>
  </si>
  <si>
    <t>Realizar procedimientos requeridos  para la entrega de sostenimiento a estudiantes de la Comuna 2</t>
  </si>
  <si>
    <t>Realizar Acompañamiento psicosocial a estudiantes de la comuna 2</t>
  </si>
  <si>
    <t>Realizar proceso de formación académica a estudiantes beneficiados de Becas PP de continuidad y nuevos  de la Comuna 3</t>
  </si>
  <si>
    <t>Realizar procedimientos requeridos  para la entrega de sostenimiento a estudiantes de la Comuna 3</t>
  </si>
  <si>
    <t>Ofrecer curso de formación en  Técnica Laboral en la comuna 3</t>
  </si>
  <si>
    <t>Ofrecer curso de formación en  artes y oficios en la comuna 3</t>
  </si>
  <si>
    <t>Realizar Acompañamiento psicosocial a estudiantes de la comuna 3</t>
  </si>
  <si>
    <t>Realizar proceso de formación académica a estudiantes beneficiados de Becas PP de continuidad y nuevos  de la Comuna 4</t>
  </si>
  <si>
    <t>Realizar procedimientos requeridos  para la entrega de sostenimiento a estudiantes de la Comuna 4</t>
  </si>
  <si>
    <t>Ofrecer curso de formación en  Técnica Laboral en la comuna 4</t>
  </si>
  <si>
    <t>Realizar proceso de formación académica a estudiantes beneficiados de Becas PP de continuidad y nuevos  de la Comuna 5</t>
  </si>
  <si>
    <t>Realizar procedimientos requeridos  para la entrega de sostenimiento a estudiantes de la Comuna 5</t>
  </si>
  <si>
    <t>Realizar Acompañamiento psicosocial a estudiantes de la comuna 5</t>
  </si>
  <si>
    <t>Dar continuidad al centro de estudios para la transformación educativa en la comuna 5</t>
  </si>
  <si>
    <t>Ofrecer curso de formación en  Técnica Laboral en la comuna 5</t>
  </si>
  <si>
    <t>Realizar proceso de formación académica a estudiantes beneficiados de Becas PP de continuidad y nuevos  de la Comuna 6</t>
  </si>
  <si>
    <t>Realizar procedimientos requeridos  para la entrega de sostenimiento a estudiantes de la Comuna 6</t>
  </si>
  <si>
    <t>Realizar Acompañamiento psicosocial a estudiantes de la comuna 6</t>
  </si>
  <si>
    <t>Ofrecer formación en preuniversitario para estudiantes del grado 11  en la comuna 6</t>
  </si>
  <si>
    <t>Realizar proceso de formación académica a estudiantes beneficiados de Becas PP de continuidad y nuevos  de la Comuna 7</t>
  </si>
  <si>
    <t>Ofrecer curso de formación en  Técnica Laboral en la comuna 7</t>
  </si>
  <si>
    <t>Realizar Acompañamiento psicosocial a estudiantes de la comuna 7</t>
  </si>
  <si>
    <t>Realizar proceso de formación académica a estudiantes beneficiados de Becas PP de continuidad y nuevos  de la Comuna 8</t>
  </si>
  <si>
    <t>Realizar procedimientos requeridos  para la entrega de sostenimiento a estudiantes de la Comuna 8</t>
  </si>
  <si>
    <t>Realizar proceso de formación académica a estudiantes beneficiados de Becas PP de continuidad y nuevos  de la Comuna 9</t>
  </si>
  <si>
    <t>Dar inicio al centro de estudios para la transformación educativa en la comuna 9</t>
  </si>
  <si>
    <t>Realizar proceso de formación académica a estudiantes beneficiados de Becas PP de continuidad y nuevos  de la Comuna 10</t>
  </si>
  <si>
    <t>Realizar Acompañamiento psicosocial a estudiantes de la comuna 10</t>
  </si>
  <si>
    <t>Ofrecer curso de formación en  Técnica Laboral en la comuna 10</t>
  </si>
  <si>
    <t>Realizar proceso de formación académica a estudiantes beneficiados de Becas PP de continuidad y nuevos  de la Comuna 11</t>
  </si>
  <si>
    <t>Realizar entrega de subsidio para matricula de estudiantes  de continuidad en comuna 12 La America</t>
  </si>
  <si>
    <t>Realizar procedimientos requeridos  para la entrega de sostenimiento a estudiantes de la Comuna 12</t>
  </si>
  <si>
    <t>Ofrecer curso de formación en  Técnica Laboral en la comuna 12</t>
  </si>
  <si>
    <t>Realizar proceso de formación académica a estudiantes beneficiados de Becas PP de continuidad y nuevos  de la Comuna 13</t>
  </si>
  <si>
    <t>Realizar procedimientos requeridos  para la entrega de sostenimiento a estudiantes de la Comuna 13</t>
  </si>
  <si>
    <t>Ofrecer curso de formación en  Técnica Laboral en la comuna 13</t>
  </si>
  <si>
    <t xml:space="preserve">Realizar entrega de subsidio para matricula de estudiantes de continuidad en la Comuna 15 Guayabal </t>
  </si>
  <si>
    <t>Realizar procedimientos requeridos  para la entrega de sostenimiento a estudiantes de la Comuna 15</t>
  </si>
  <si>
    <t>Ofrecer curso de formación en  Técnica Laboral en la comuna 15</t>
  </si>
  <si>
    <t>Realizar proceso de formación académica a estudiantes beneficiados de Becas PP de continuidad y nuevos  de la Comuna 16</t>
  </si>
  <si>
    <t>Realizar procedimientos requeridos  para la entrega de sostenimiento a estudiantes de la Comuna 16</t>
  </si>
  <si>
    <t>Ofrecer curso de formación en  Técnica Laboral en la comuna 16</t>
  </si>
  <si>
    <t>Realizar entrega de subsidio para matricula de estudiantes  de continuidad en el Corregimiento 60 San Cristóbal</t>
  </si>
  <si>
    <t>Realizar entrega de subsidio para matricula de estudiantes de continuidad del Corregimiento 80 San Antonio de Prado</t>
  </si>
  <si>
    <t>Realizar entrega de subsidio para matricula de estudiantes de continuidad en corregimiento 90 Santa Elena</t>
  </si>
  <si>
    <t>Realizar procedimientos requeridos  para la entrega de sostenimiento a estudiantes de la Comuna 90</t>
  </si>
  <si>
    <t>Ofrecer curso de formación en  Técnica Laboral en la comuna 90</t>
  </si>
  <si>
    <t xml:space="preserve">Realizar seguimiento por parte de profesionales  a estudiantes de la comuna 1 por medio del Obsevatorio </t>
  </si>
  <si>
    <t>Realizar dotación en equipos técnologicos a institución educativa en comuna 1</t>
  </si>
  <si>
    <t>Programa 3: Formación en Investigación</t>
  </si>
  <si>
    <t>Línea 4: Visibilidad Nacional e Internacional, Interculturalidad y Diálogo de saberes.</t>
  </si>
  <si>
    <t>Prestar servicio de hospedaje para las salidas academicas  y  Actividades de trabajo de campo para recolección de datos, toma de muestras. Fac sociales</t>
  </si>
  <si>
    <t>Realizar  apoyo técnico y/o profesional a la facultad de Ciencias Sociales y de educación</t>
  </si>
  <si>
    <t>Presupuesto Participativo</t>
  </si>
  <si>
    <t>MEJORAMIENTO DE LA ARTICULACIÓN DE LA EDUCACIÓN SUPERIOR CON LA MEDIA TÉCNICA Y ETDH</t>
  </si>
  <si>
    <t>FORMULACIÓN</t>
  </si>
  <si>
    <t>CANTIDAD EJECUTADA (LOGRO) AÑO</t>
  </si>
  <si>
    <t xml:space="preserve">FORMULACIÓN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</si>
  <si>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SEGUIMIENTO</t>
  </si>
  <si>
    <t>Modernización Administrativa para la eficiencia de los procesos.</t>
  </si>
  <si>
    <t>Revisar y/o Actualizar el registro de activos de información.</t>
  </si>
  <si>
    <t>Gestión Documental</t>
  </si>
  <si>
    <t>Revisar y/o Actualizar el esquema de publicación de la información.</t>
  </si>
  <si>
    <t>Revisar y/o actualizar el índice de información clasificada y reservada.</t>
  </si>
  <si>
    <t>Elaboración y/o actualización del Banco Terminologico de Series Y subseries documentales de acuerdo a la actualización de las Tablas de Retención Documental</t>
  </si>
  <si>
    <t>Gestión del Talento Humano</t>
  </si>
  <si>
    <t xml:space="preserve">Propender por la afiliación al sistema general de riesgos laborales mediante la correcta afiliación </t>
  </si>
  <si>
    <t>Salud y Seguridad en el Trabajo</t>
  </si>
  <si>
    <t>Documentar el plan de capacitación anual y programas de auditoria en conjunto con el comité patitario de Salud y Seguridad en el Trabajo</t>
  </si>
  <si>
    <t>Mantener un cronograma de inspecciones</t>
  </si>
  <si>
    <t>Actualizar la matriz de peligro de todos los procesos</t>
  </si>
  <si>
    <t>Mantener actualizada la caracterización de accidentes con su seguimiento</t>
  </si>
  <si>
    <t>Investigar y documentar los incidentes, accidentes o enfermedades laborales que se presenten</t>
  </si>
  <si>
    <t>Realilzar autoevaluación SG-SST, según la normatividad vigente</t>
  </si>
  <si>
    <t>Actualizar el Plan de Manejo de Residuos Ordinarios</t>
  </si>
  <si>
    <t>Realizar la Medición a los indicadores</t>
  </si>
  <si>
    <t>Actualizar la matriz de aspectos e impactos ambientales</t>
  </si>
  <si>
    <t>Ejecutar el Plan de movilidad institucional</t>
  </si>
  <si>
    <t>Realizar  inducciones y capacitaciones al personal de la comunidad institucional</t>
  </si>
  <si>
    <t>Auditorias de seguimiento al Sistema de Gestión Ambiental</t>
  </si>
  <si>
    <t>Sensibilización y acompañamiento para la socialización de la metodología y elaboración del mapa de riesgos de corrupción, acorde a la metodología establecida por el Departamento Administrativo de la Función Pública – DAFP.</t>
  </si>
  <si>
    <t>Planeación Institucional</t>
  </si>
  <si>
    <t>Identificar, valorar, monitorear y revisar  los riesgos institucionales, por parte de los líderes de proceso</t>
  </si>
  <si>
    <t>Identificar nuevos trámites misionales</t>
  </si>
  <si>
    <t>Actualizar el Plan de racionalización de trámites en equipo con los líderes de trámites misionales.</t>
  </si>
  <si>
    <t>Identificar posibles acciones de interoperabilidad para los trámites misionales.</t>
  </si>
  <si>
    <t>Recopilar la información de la gestión de datos de operación de los trámites inscritos en el SUIT.</t>
  </si>
  <si>
    <t>Registro de trámites y OPAs en plataforma SUIT.</t>
  </si>
  <si>
    <t>Solicitar, analizar y consolidar la información relacionada con la gestión de todos los procesos institucionales.</t>
  </si>
  <si>
    <t>Publicar el informe de rendición de cuentas en web y redes sociales</t>
  </si>
  <si>
    <t>Informe de audiencia pública</t>
  </si>
  <si>
    <t>Garantizar la operatividad del enlace de PQRSFD en la página web de la Institución.</t>
  </si>
  <si>
    <t>Funcionamiento, seguimiento y ajuste del canal de denuncias.</t>
  </si>
  <si>
    <t>Secretaria General</t>
  </si>
  <si>
    <t>Publicar la información minima obligatoria de procedimientos, servicios y funcionamiento</t>
  </si>
  <si>
    <t>Publicar y divulgar la información establecida en la estrategia de Transparencia y Acceso a la Información Pública.</t>
  </si>
  <si>
    <t>Socializar a los servidores de la Institución en temas relacionados con: 
Modelo Integrado de Planeación y Gestión - MIPG.
Plan Anticorrupción y Atención al Ciudadano.
Participación Ciudadana, Rendición de Cuentas y  Control Social.
Integridad y Lucha contra la corrupción.
Transparencia y derecho de acceso a la información pública.
Política de Servicio al Ciudadano.
Seguridad Digital.
Comunicación asertiva y lenguaje claro.
Politica Prevención Daño Antijuridico.
Lineamientos sobre declaración de conflictos de interés.</t>
  </si>
  <si>
    <t>Actualización de PETIC.</t>
  </si>
  <si>
    <t>Actualizar Plan de Seguridad y Privacidad de la Información</t>
  </si>
  <si>
    <t>Actualizar Plan de Tratamiento de Riesgos de Seguridad y Privacidad de la Información</t>
  </si>
  <si>
    <t>Socializar Planes de TI mediante publicación en sistema de gestión integral</t>
  </si>
  <si>
    <t>Bienes y Servicios - Todos los procesos</t>
  </si>
  <si>
    <t>PRESUPUESTO TOTAL</t>
  </si>
  <si>
    <t>PPTO EJECUTADO</t>
  </si>
  <si>
    <t>% EJECUCIÓN</t>
  </si>
  <si>
    <t>EFICACIA PERIÓDICA
2024</t>
  </si>
  <si>
    <t>EFICACIA PONDERADA
2024</t>
  </si>
  <si>
    <t>EFICIENCIA DEL PLAN</t>
  </si>
  <si>
    <t>TOTALES</t>
  </si>
  <si>
    <t>TOTAL PRESUPUESTO ASIGNADO</t>
  </si>
  <si>
    <t>PRESUPUESTO EJECUTADO</t>
  </si>
  <si>
    <t>INDICE DE INVERSIÓN</t>
  </si>
  <si>
    <t>EFICACIA PONDERADA</t>
  </si>
  <si>
    <t>Plan Institucional de Archivos de la Entidad - PINAR.</t>
  </si>
  <si>
    <t>Profesional</t>
  </si>
  <si>
    <t>Actualización del Programa de Gestión Documental para el periodo 2024-2027.</t>
  </si>
  <si>
    <t>Actualización del Plan Institucional de Archivos para el periodo 2024-2027.</t>
  </si>
  <si>
    <t>Implementación de la segunda versión de las Tablas de Retención Documental en el sistema G+.</t>
  </si>
  <si>
    <t>Monitoreo de los Archivos de Gestión de acuerdo a los lineamientos establecidos en el Acuerdo 042 de 2002.</t>
  </si>
  <si>
    <t>Plan de Previsión de Recursos Humanos</t>
  </si>
  <si>
    <t>Plan Anual de Vacantes.</t>
  </si>
  <si>
    <t>Plan de Incentivos Institucionales.</t>
  </si>
  <si>
    <t>Plan Institucional de Capacitación</t>
  </si>
  <si>
    <t>Plan Estrategico de Talento Humano</t>
  </si>
  <si>
    <t>Sistema de Gestión Integrado hacia la sostenibilidad.</t>
  </si>
  <si>
    <t>Plan de Trabajo Anual en Seguridad y Salud en el Trabajo.</t>
  </si>
  <si>
    <t>Actualizar y ajustar la matriz de partes interesadas para el SG-SST</t>
  </si>
  <si>
    <t>Plan de Gestión Ambiental</t>
  </si>
  <si>
    <t>Gestión Ambiental</t>
  </si>
  <si>
    <t>Cultura de la Planeación</t>
  </si>
  <si>
    <t>Plan Anticorrupción y Atención al Ciudadano - PAAC - Componente No. 1 - Gestión del Riesgo de Corrupción.</t>
  </si>
  <si>
    <t>Hacer seguimiento a la Politica de Administración de Riesgos, revisando si se requieren cambios estructurales u operacionales, con el fin de verificar que este alineada con los objetivos estratégicos de la Institución y de acuerdo con la guía actualizada de la Función Pública, la cual fue emitida en diciembre de 2020.</t>
  </si>
  <si>
    <t>Seguimiento a la política de administración del riesgo de la entidad con el fin de verificar su cumplimiento y apropiación por cada proceso de la entidad.</t>
  </si>
  <si>
    <t>Publicar matriz de mapa de riesgos.</t>
  </si>
  <si>
    <t>Plan Anticorrupción y Atención al Ciudadano - PAAC - Componente No. 2 - Estrategia Antitrámites.</t>
  </si>
  <si>
    <t>Revisar que los trámites se encuentren registrados y con costos actualizados según vigencia.</t>
  </si>
  <si>
    <t>Plan Anticorrupción y Atención al Ciudadano - PAAC - Componente No. 3 - Rendición de Cuentas.</t>
  </si>
  <si>
    <t>Sistematizar la encuesta con el fin de generar las mejoras necesarias y realizar plan de mejoramiento.</t>
  </si>
  <si>
    <t>Plan Anticorrupción y Atención al Ciudadano - PAAC - Componente No. 4 - Mecanismos para mejorar la Atención al Ciudadano.</t>
  </si>
  <si>
    <t>Comunicación y Mercadeo.</t>
  </si>
  <si>
    <t>Asegurar la operatividad del  enlace del nuevo software en página web para la recepción de peticiones, quejas, reclamos y/o sugerencias.</t>
  </si>
  <si>
    <t>Realizar informe de seguimiento  a las peticiones, quejas, reclamos, sugerencias  y/o felicitaciones.</t>
  </si>
  <si>
    <t>Para el año 2024, el proceso de Comunicaciones y Mercadeo asegurará la continuidad del funcionamiento de los diferente canales de comunicación y de atención con los que cuenta: redes sociales activas, canal presencial de Atención al Ciudadano y las consolas de satisfacción, línea telefónica de atención 4445611, correos electrónicos a su cargo y canal de PQRSFD.</t>
  </si>
  <si>
    <t>Fortalecer los canales de atención: llamadas telefónicas, correos electrónicos y plataforma de PQRSFD, redes sociales, de acuerdo con las características y necesidades de los ciudadanos para garantizar cobertura.</t>
  </si>
  <si>
    <t>Actualizar y difundir el portafolio de servicios a los usuarios de la entidad.</t>
  </si>
  <si>
    <t>Socializar con el personal de la institución, los Planes de Comunicaciones y Mercadeo.</t>
  </si>
  <si>
    <t>Plan Anticorrupción y Atención al Ciudadano - PAAC - Componente No. 5 - Mecanismos para la Transparencia y Acceso a la Información Pública.</t>
  </si>
  <si>
    <t>Comunicaciones y Mercadeo - Planeación Institucional</t>
  </si>
  <si>
    <t>Plan Anticorrupción y Atención al Ciudadano - PAAC - Componente No. 6 - Iniciativas Adicionales.</t>
  </si>
  <si>
    <t>Medir el grado de apropiación del Código de Integridad, Ética y Buen Gobierno.(encuesta)</t>
  </si>
  <si>
    <t>Campañas de sensibilización invitando a los colaboradores a participar en el curso
de Integridad, Transparencia y Lucha contra la Corrupción de la Función Pública</t>
  </si>
  <si>
    <t>Formular y publicar el Plan de Participación Ciudadana, de acuerdo con los lineamientos exigidos y hacer seguimiento al mismo.</t>
  </si>
  <si>
    <t>Infraestructura Tecnologica e informatica pertinente para el desarrollo institucional.</t>
  </si>
  <si>
    <t>Plan Estrategico de Tecnologías de la Información y las Comunicaciones - PETI.</t>
  </si>
  <si>
    <t>Ampliación de capacidad de servidores locales.</t>
  </si>
  <si>
    <t>Restauración y redistribución de puntos de red.</t>
  </si>
  <si>
    <t>Reubicación del D.F.S. (carpetas compartidas y dominio) con mayor capacidad en los puntos de red.</t>
  </si>
  <si>
    <t>Plan de Seguridad y Privacidad de la Información.</t>
  </si>
  <si>
    <t>Generar cultura del manejo de la información.</t>
  </si>
  <si>
    <t>Plan de Tratamiento de Riesgos de Seguridad y Privacidad de la Información.</t>
  </si>
  <si>
    <t>Uso de herramientas de inteligencia artificial para la seguridad de la información.</t>
  </si>
  <si>
    <t>Gestión Administrativa y financiera efectiva y transparente.</t>
  </si>
  <si>
    <t>Plan Anual de Adquisiciones.</t>
  </si>
  <si>
    <t xml:space="preserve">LÍNEA </t>
  </si>
  <si>
    <t>PRESUPUESTO TOTAL Y EJECUTADO POR LÍNEAS</t>
  </si>
  <si>
    <t>LÍNEAS</t>
  </si>
  <si>
    <t>PRESUPUESTO TOTAL LÍNEAS</t>
  </si>
  <si>
    <t>Año: 2024</t>
  </si>
  <si>
    <r>
      <rPr>
        <b/>
        <sz val="10"/>
        <color theme="1"/>
        <rFont val="Calibri"/>
        <family val="2"/>
      </rPr>
      <t>Plan de previsión de Recursos Humanos</t>
    </r>
    <r>
      <rPr>
        <sz val="10"/>
        <color theme="1"/>
        <rFont val="Calibri"/>
        <family val="2"/>
      </rPr>
      <t>: Determinar las necesidades de personal que se requieren para cumplir con los propósitos misionales.</t>
    </r>
  </si>
  <si>
    <r>
      <rPr>
        <b/>
        <sz val="10"/>
        <color theme="1"/>
        <rFont val="Calibri"/>
        <family val="2"/>
      </rPr>
      <t>Plan Anual de vacantes</t>
    </r>
    <r>
      <rPr>
        <sz val="10"/>
        <color theme="1"/>
        <rFont val="Calibri"/>
        <family val="2"/>
      </rPr>
      <t>: Levantar el Inventario de los empleos no provistos de forma definitiva en la Institución, y todas las acciones planificadas para proveerlos, de manera temporal o definitiva, en forma oportuna.</t>
    </r>
  </si>
  <si>
    <r>
      <rPr>
        <b/>
        <sz val="10"/>
        <color theme="1"/>
        <rFont val="Calibri"/>
        <family val="2"/>
      </rPr>
      <t>Plan de incentivos institucionales</t>
    </r>
    <r>
      <rPr>
        <sz val="10"/>
        <color theme="1"/>
        <rFont val="Calibri"/>
        <family val="2"/>
      </rPr>
      <t>: Diseñar acciones planificadas, basado en necesidades priorizadas, que buscan mejorar las condiciones de vida laboral y personal, la motivación y el reconocimiento de los servidores públicos para propiciar un entorno que favorezca la productividad y el logro de los objetivos misionales.</t>
    </r>
  </si>
  <si>
    <r>
      <rPr>
        <b/>
        <sz val="10"/>
        <color theme="1"/>
        <rFont val="Calibri"/>
        <family val="2"/>
      </rPr>
      <t>Plan Institucional de capacitación</t>
    </r>
    <r>
      <rPr>
        <sz val="10"/>
        <color theme="1"/>
        <rFont val="Calibri"/>
        <family val="2"/>
      </rPr>
      <t>: desarrollar habilidades, transferir conocimientos o modificar actitudes de los servidores públicos, para generar el desarrollo y la motivación necesarias para incrementar la productividad y el logro de los objetivos misionales.</t>
    </r>
  </si>
  <si>
    <r>
      <rPr>
        <b/>
        <sz val="10"/>
        <color theme="1"/>
        <rFont val="Calibri"/>
        <family val="2"/>
      </rPr>
      <t xml:space="preserve">Plan Estrategico de Talento Humano: </t>
    </r>
    <r>
      <rPr>
        <sz val="10"/>
        <color theme="1"/>
        <rFont val="Calibri"/>
        <family val="2"/>
      </rPr>
      <t>Determinar las necesidades de personal que se requiere para cumplir con los propositos misionales, que permitan que el personal requerido en los procesos institucionales, puedan potenciar su desarrollo integrado y contribuya al cumplimiento de los objetivos y metas institucionales.</t>
    </r>
  </si>
  <si>
    <r>
      <rPr>
        <b/>
        <sz val="10"/>
        <color theme="1"/>
        <rFont val="Calibri"/>
        <family val="2"/>
      </rPr>
      <t xml:space="preserve">Plan de Trabajo Anual en Seguridad y Salud en el Trabajo: </t>
    </r>
    <r>
      <rPr>
        <sz val="10"/>
        <color theme="1"/>
        <rFont val="Calibri"/>
        <family val="2"/>
      </rPr>
      <t xml:space="preserve"> mejorar las condiciones de vida laboral, la seguridad y la salud de los servidores públicos para propiciar un entorno que favorezca la productividad y el logro de los objetivos misionales.</t>
    </r>
  </si>
  <si>
    <r>
      <rPr>
        <b/>
        <sz val="10"/>
        <color rgb="FF000000"/>
        <rFont val="Calibri"/>
        <family val="2"/>
        <scheme val="minor"/>
      </rPr>
      <t xml:space="preserve">LA EFICACIA PERIODICA FINAL DEL PLAN DE ACCIÓN: </t>
    </r>
    <r>
      <rPr>
        <sz val="10"/>
        <color theme="1"/>
        <rFont val="Calibri"/>
        <family val="2"/>
        <scheme val="minor"/>
      </rPr>
      <t xml:space="preserve">Este indicador nos muestra la proporción del logro de las metas de las actividades de los proyectos de inversión.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LA EFICACIA PONDERADA EN EL PLAN DE ACCIÓN:  </t>
    </r>
    <r>
      <rPr>
        <sz val="10"/>
        <color theme="1"/>
        <rFont val="Calibri"/>
        <family val="2"/>
        <scheme val="minor"/>
      </rPr>
      <t xml:space="preserve">Este indicador nos muestra la proporción de la utilidad de la inversión de los recursos de los proyectos, en el logro de las metas anteriores.
</t>
    </r>
    <r>
      <rPr>
        <b/>
        <sz val="10"/>
        <color theme="1"/>
        <rFont val="Calibri"/>
        <family val="2"/>
        <scheme val="minor"/>
      </rPr>
      <t>LA EFICIENCIA PONDERA EN EL PLAN DE ACCIÓN:</t>
    </r>
    <r>
      <rPr>
        <sz val="10"/>
        <color theme="1"/>
        <rFont val="Calibri"/>
        <family val="2"/>
        <scheme val="minor"/>
      </rPr>
      <t xml:space="preserve"> Conseguir las metas al menor costo.</t>
    </r>
  </si>
  <si>
    <t>ADICIONES</t>
  </si>
  <si>
    <t>TOTAL</t>
  </si>
  <si>
    <t>VALOR EJECUTADO</t>
  </si>
  <si>
    <t>VALOR INCIAL 
PROCESO</t>
  </si>
  <si>
    <t>PROCESO RESPONSABLE DE LA ACTIVIDAD</t>
  </si>
  <si>
    <t>EFICACIA ACUMULADA A DICIEMBRE</t>
  </si>
  <si>
    <t>Ejecución del Plan Anual de Adquisiciones - vigencia 2024.El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coordinada.  Vr. inicial: $13.070.145.600</t>
  </si>
  <si>
    <t>PLAN DE ACCIÓN INSTITUCIONAL
PI-FR-020</t>
  </si>
  <si>
    <t>Versión: 08</t>
  </si>
  <si>
    <t>Fecha:  30-01-2024</t>
  </si>
  <si>
    <t>Página: 1 de 3</t>
  </si>
  <si>
    <t>Página: 2 de 3</t>
  </si>
  <si>
    <t>Página: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</si>
</sst>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&quot;$&quot;\ #,##0"/>
    <numFmt numFmtId="166" formatCode="_-&quot;$&quot;\ * #,##0_-;\-&quot;$&quot;\ * #,##0_-;_-&quot;$&quot;\ * &quot;-&quot;??_-;_-@"/>
    <numFmt numFmtId="167" formatCode="_-&quot;$&quot;* #,##0_-;\-&quot;$&quot;* #,##0_-;_-&quot;$&quot;* &quot;-&quot;??_-;_-@_-"/>
    <numFmt numFmtId="168" formatCode="_-&quot;$&quot;* #,##0_-;\-&quot;$&quot;* #,##0_-;_-&quot;$&quot;* &quot;-&quot;_-;_-@_-"/>
    <numFmt numFmtId="169" formatCode="_-&quot;$&quot;\ * #,##0_-;\-&quot;$&quot;\ * #,##0_-;_-&quot;$&quot;\ * &quot;-&quot;??_-;_-@_-"/>
    <numFmt numFmtId="170" formatCode="0.0"/>
    <numFmt numFmtId="171" formatCode="#,##0.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AEEF3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2"/>
  </cellStyleXfs>
  <cellXfs count="219">
    <xf numFmtId="0" fontId="0" fillId="0" borderId="0" xfId="0" applyFont="1" applyAlignment="1"/>
    <xf numFmtId="0" fontId="4" fillId="4" borderId="0" xfId="0" applyFont="1" applyFill="1" applyAlignme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8" fillId="2" borderId="2" xfId="2" applyFont="1" applyFill="1" applyBorder="1"/>
    <xf numFmtId="0" fontId="1" fillId="0" borderId="2" xfId="2" applyFont="1" applyAlignment="1"/>
    <xf numFmtId="0" fontId="8" fillId="2" borderId="2" xfId="2" applyFont="1" applyFill="1" applyBorder="1" applyAlignment="1">
      <alignment vertical="top"/>
    </xf>
    <xf numFmtId="0" fontId="8" fillId="2" borderId="2" xfId="2" applyFont="1" applyFill="1" applyBorder="1" applyAlignment="1">
      <alignment vertical="top" wrapText="1"/>
    </xf>
    <xf numFmtId="0" fontId="8" fillId="2" borderId="2" xfId="2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left" vertical="center" wrapText="1"/>
    </xf>
    <xf numFmtId="166" fontId="9" fillId="2" borderId="3" xfId="0" applyNumberFormat="1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left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9" fontId="10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2" borderId="1" xfId="0" applyFont="1" applyFill="1" applyBorder="1"/>
    <xf numFmtId="0" fontId="10" fillId="4" borderId="0" xfId="0" applyFont="1" applyFill="1" applyAlignment="1"/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166" fontId="9" fillId="4" borderId="3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9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166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9" fillId="4" borderId="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9" fontId="9" fillId="2" borderId="3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166" fontId="10" fillId="2" borderId="3" xfId="0" applyNumberFormat="1" applyFont="1" applyFill="1" applyBorder="1" applyAlignment="1">
      <alignment horizontal="center" vertical="center"/>
    </xf>
    <xf numFmtId="0" fontId="10" fillId="4" borderId="0" xfId="0" applyFont="1" applyFill="1"/>
    <xf numFmtId="164" fontId="10" fillId="2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0" xfId="0" applyFont="1" applyFill="1" applyAlignment="1"/>
    <xf numFmtId="0" fontId="9" fillId="4" borderId="3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3" fontId="9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4" borderId="0" xfId="0" applyFont="1" applyFill="1" applyAlignment="1"/>
    <xf numFmtId="0" fontId="10" fillId="4" borderId="3" xfId="0" applyFont="1" applyFill="1" applyBorder="1" applyAlignment="1" applyProtection="1">
      <alignment horizontal="justify" vertical="center" wrapText="1"/>
      <protection locked="0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" xfId="2" applyFont="1" applyFill="1" applyAlignment="1"/>
    <xf numFmtId="0" fontId="14" fillId="4" borderId="0" xfId="0" applyFont="1" applyFill="1" applyAlignment="1"/>
    <xf numFmtId="0" fontId="15" fillId="0" borderId="2" xfId="2" applyFont="1" applyAlignment="1"/>
    <xf numFmtId="0" fontId="6" fillId="0" borderId="2" xfId="2" applyFont="1" applyBorder="1"/>
    <xf numFmtId="0" fontId="1" fillId="0" borderId="2" xfId="2" applyFont="1" applyBorder="1" applyAlignment="1"/>
    <xf numFmtId="0" fontId="6" fillId="0" borderId="2" xfId="2" applyFont="1" applyBorder="1" applyAlignment="1">
      <alignment wrapText="1"/>
    </xf>
    <xf numFmtId="0" fontId="6" fillId="0" borderId="14" xfId="2" applyFont="1" applyBorder="1"/>
    <xf numFmtId="0" fontId="6" fillId="0" borderId="15" xfId="2" applyFont="1" applyBorder="1"/>
    <xf numFmtId="0" fontId="6" fillId="0" borderId="16" xfId="2" applyFont="1" applyBorder="1"/>
    <xf numFmtId="0" fontId="6" fillId="0" borderId="17" xfId="2" applyFont="1" applyBorder="1"/>
    <xf numFmtId="0" fontId="6" fillId="0" borderId="18" xfId="2" applyFont="1" applyBorder="1"/>
    <xf numFmtId="0" fontId="6" fillId="0" borderId="19" xfId="2" applyFont="1" applyBorder="1"/>
    <xf numFmtId="0" fontId="6" fillId="0" borderId="20" xfId="2" applyFont="1" applyBorder="1"/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5" fillId="2" borderId="2" xfId="2" applyFont="1" applyFill="1" applyBorder="1"/>
    <xf numFmtId="0" fontId="13" fillId="11" borderId="8" xfId="2" applyFont="1" applyFill="1" applyBorder="1" applyAlignment="1">
      <alignment horizontal="center" vertical="center" wrapText="1"/>
    </xf>
    <xf numFmtId="0" fontId="15" fillId="0" borderId="2" xfId="2" applyFont="1" applyBorder="1" applyAlignment="1"/>
    <xf numFmtId="0" fontId="15" fillId="0" borderId="2" xfId="2" applyFont="1" applyBorder="1"/>
    <xf numFmtId="0" fontId="13" fillId="11" borderId="2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/>
    </xf>
    <xf numFmtId="0" fontId="15" fillId="0" borderId="2" xfId="2" applyFont="1" applyAlignment="1">
      <alignment horizontal="center" vertical="center"/>
    </xf>
    <xf numFmtId="0" fontId="18" fillId="13" borderId="23" xfId="2" applyFont="1" applyFill="1" applyBorder="1" applyAlignment="1">
      <alignment horizontal="center" vertical="center" wrapText="1"/>
    </xf>
    <xf numFmtId="0" fontId="18" fillId="13" borderId="2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/>
    </xf>
    <xf numFmtId="9" fontId="22" fillId="2" borderId="3" xfId="0" applyNumberFormat="1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/>
    </xf>
    <xf numFmtId="9" fontId="22" fillId="2" borderId="3" xfId="2" applyNumberFormat="1" applyFont="1" applyFill="1" applyBorder="1" applyAlignment="1">
      <alignment horizontal="left" vertical="center"/>
    </xf>
    <xf numFmtId="0" fontId="22" fillId="2" borderId="2" xfId="2" applyFont="1" applyFill="1" applyBorder="1"/>
    <xf numFmtId="0" fontId="10" fillId="4" borderId="2" xfId="2" applyFont="1" applyFill="1" applyAlignment="1"/>
    <xf numFmtId="0" fontId="24" fillId="4" borderId="3" xfId="2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left" vertical="center" wrapText="1"/>
    </xf>
    <xf numFmtId="0" fontId="10" fillId="0" borderId="2" xfId="2" applyFont="1" applyBorder="1"/>
    <xf numFmtId="0" fontId="26" fillId="11" borderId="3" xfId="2" applyFont="1" applyFill="1" applyBorder="1" applyAlignment="1">
      <alignment horizontal="center" vertical="center"/>
    </xf>
    <xf numFmtId="3" fontId="26" fillId="11" borderId="3" xfId="2" applyNumberFormat="1" applyFont="1" applyFill="1" applyBorder="1" applyAlignment="1">
      <alignment horizontal="center" vertical="center"/>
    </xf>
    <xf numFmtId="0" fontId="26" fillId="11" borderId="3" xfId="2" applyFont="1" applyFill="1" applyBorder="1" applyAlignment="1">
      <alignment vertical="center"/>
    </xf>
    <xf numFmtId="0" fontId="10" fillId="0" borderId="2" xfId="2" applyFont="1" applyBorder="1" applyAlignment="1"/>
    <xf numFmtId="9" fontId="10" fillId="2" borderId="13" xfId="2" applyNumberFormat="1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right" vertical="center"/>
    </xf>
    <xf numFmtId="3" fontId="10" fillId="0" borderId="3" xfId="2" applyNumberFormat="1" applyFont="1" applyBorder="1" applyAlignment="1">
      <alignment horizontal="right" vertical="center"/>
    </xf>
    <xf numFmtId="170" fontId="10" fillId="0" borderId="3" xfId="2" applyNumberFormat="1" applyFont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right" vertical="center"/>
    </xf>
    <xf numFmtId="9" fontId="27" fillId="2" borderId="13" xfId="2" applyNumberFormat="1" applyFont="1" applyFill="1" applyBorder="1" applyAlignment="1">
      <alignment horizontal="center" vertical="center"/>
    </xf>
    <xf numFmtId="0" fontId="27" fillId="0" borderId="3" xfId="2" applyFont="1" applyBorder="1" applyAlignment="1">
      <alignment horizontal="left" vertical="center" wrapText="1"/>
    </xf>
    <xf numFmtId="0" fontId="10" fillId="0" borderId="13" xfId="2" applyFont="1" applyBorder="1"/>
    <xf numFmtId="0" fontId="26" fillId="11" borderId="3" xfId="2" applyFont="1" applyFill="1" applyBorder="1" applyAlignment="1">
      <alignment horizontal="center" vertical="center" wrapText="1"/>
    </xf>
    <xf numFmtId="1" fontId="26" fillId="11" borderId="3" xfId="2" applyNumberFormat="1" applyFont="1" applyFill="1" applyBorder="1" applyAlignment="1">
      <alignment horizontal="center" vertical="center"/>
    </xf>
    <xf numFmtId="0" fontId="10" fillId="0" borderId="22" xfId="2" applyFont="1" applyBorder="1"/>
    <xf numFmtId="0" fontId="10" fillId="0" borderId="26" xfId="2" applyFont="1" applyBorder="1"/>
    <xf numFmtId="165" fontId="9" fillId="2" borderId="3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164" fontId="9" fillId="2" borderId="3" xfId="0" applyNumberFormat="1" applyFont="1" applyFill="1" applyBorder="1" applyAlignment="1">
      <alignment horizontal="right" vertical="center" wrapText="1"/>
    </xf>
    <xf numFmtId="169" fontId="9" fillId="4" borderId="3" xfId="1" applyNumberFormat="1" applyFont="1" applyFill="1" applyBorder="1" applyAlignment="1" applyProtection="1">
      <alignment horizontal="right" vertical="center"/>
      <protection locked="0"/>
    </xf>
    <xf numFmtId="167" fontId="9" fillId="4" borderId="3" xfId="1" applyNumberFormat="1" applyFont="1" applyFill="1" applyBorder="1" applyAlignment="1" applyProtection="1">
      <alignment horizontal="right" vertical="center"/>
      <protection locked="0"/>
    </xf>
    <xf numFmtId="169" fontId="10" fillId="2" borderId="3" xfId="1" applyNumberFormat="1" applyFont="1" applyFill="1" applyBorder="1" applyAlignment="1">
      <alignment horizontal="right" vertical="center" wrapText="1"/>
    </xf>
    <xf numFmtId="169" fontId="10" fillId="4" borderId="3" xfId="1" applyNumberFormat="1" applyFont="1" applyFill="1" applyBorder="1" applyAlignment="1">
      <alignment horizontal="right" vertical="center"/>
    </xf>
    <xf numFmtId="169" fontId="10" fillId="4" borderId="3" xfId="0" applyNumberFormat="1" applyFont="1" applyFill="1" applyBorder="1" applyAlignment="1">
      <alignment horizontal="right" vertical="center" wrapText="1"/>
    </xf>
    <xf numFmtId="169" fontId="10" fillId="2" borderId="3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 wrapText="1"/>
    </xf>
    <xf numFmtId="3" fontId="9" fillId="4" borderId="3" xfId="0" applyNumberFormat="1" applyFont="1" applyFill="1" applyBorder="1" applyAlignment="1" applyProtection="1">
      <alignment horizontal="right" vertical="center"/>
      <protection locked="0"/>
    </xf>
    <xf numFmtId="164" fontId="10" fillId="2" borderId="3" xfId="0" applyNumberFormat="1" applyFont="1" applyFill="1" applyBorder="1" applyAlignment="1">
      <alignment horizontal="right" vertical="center" wrapText="1"/>
    </xf>
    <xf numFmtId="169" fontId="9" fillId="2" borderId="3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168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168" fontId="9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28" fillId="15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0" fontId="27" fillId="14" borderId="3" xfId="2" applyFont="1" applyFill="1" applyBorder="1" applyAlignment="1">
      <alignment horizontal="center" vertical="center" wrapText="1"/>
    </xf>
    <xf numFmtId="9" fontId="27" fillId="2" borderId="3" xfId="2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horizontal="left" vertical="center" wrapText="1"/>
    </xf>
    <xf numFmtId="9" fontId="10" fillId="2" borderId="3" xfId="2" applyNumberFormat="1" applyFont="1" applyFill="1" applyBorder="1" applyAlignment="1">
      <alignment horizontal="center" vertical="center"/>
    </xf>
    <xf numFmtId="9" fontId="11" fillId="2" borderId="3" xfId="2" applyNumberFormat="1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8" fillId="13" borderId="28" xfId="2" applyFont="1" applyFill="1" applyBorder="1" applyAlignment="1">
      <alignment horizontal="center" vertical="center" wrapText="1"/>
    </xf>
    <xf numFmtId="0" fontId="18" fillId="13" borderId="22" xfId="2" applyFont="1" applyFill="1" applyBorder="1" applyAlignment="1">
      <alignment horizontal="center" vertical="center" wrapText="1"/>
    </xf>
    <xf numFmtId="0" fontId="18" fillId="13" borderId="26" xfId="2" applyFont="1" applyFill="1" applyBorder="1" applyAlignment="1">
      <alignment horizontal="center" vertical="center" wrapText="1"/>
    </xf>
    <xf numFmtId="9" fontId="26" fillId="2" borderId="3" xfId="2" applyNumberFormat="1" applyFont="1" applyFill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0" fontId="10" fillId="0" borderId="3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/>
    </xf>
    <xf numFmtId="0" fontId="9" fillId="0" borderId="13" xfId="2" applyFont="1" applyBorder="1" applyAlignment="1">
      <alignment horizontal="left"/>
    </xf>
    <xf numFmtId="171" fontId="27" fillId="2" borderId="3" xfId="2" applyNumberFormat="1" applyFont="1" applyFill="1" applyBorder="1" applyAlignment="1">
      <alignment horizontal="center"/>
    </xf>
    <xf numFmtId="0" fontId="9" fillId="0" borderId="3" xfId="2" applyFont="1" applyBorder="1"/>
    <xf numFmtId="3" fontId="27" fillId="2" borderId="3" xfId="2" applyNumberFormat="1" applyFont="1" applyFill="1" applyBorder="1" applyAlignment="1">
      <alignment horizontal="center" vertical="center"/>
    </xf>
    <xf numFmtId="0" fontId="15" fillId="4" borderId="0" xfId="0" applyFont="1" applyFill="1"/>
    <xf numFmtId="0" fontId="13" fillId="10" borderId="2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4" borderId="2" xfId="0" applyFont="1" applyFill="1" applyBorder="1"/>
  </cellXfs>
  <cellStyles count="3">
    <cellStyle name="Moneda" xfId="1" builtinId="4"/>
    <cellStyle name="Normal" xfId="0" builtinId="0"/>
    <cellStyle name="Normal 2" xfId="2" xr:uid="{7BD27CB8-1680-4BB2-B9A6-D9CEDF37ABA8}"/>
  </cellStyles>
  <dxfs count="0"/>
  <tableStyles count="0" defaultTableStyle="TableStyleMedium2" defaultPivotStyle="PivotStyleLight16"/>
  <colors>
    <mruColors>
      <color rgb="FF006666"/>
      <color rgb="FFDB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4813873</xdr:colOff>
      <xdr:row>0</xdr:row>
      <xdr:rowOff>189507</xdr:rowOff>
    </xdr:from>
    <xdr:ext cx="3127769" cy="1032901"/>
    <xdr:pic>
      <xdr:nvPicPr>
        <xdr:cNvPr id="3" name="image1.jpg">
          <a:extLst>
            <a:ext uri="{FF2B5EF4-FFF2-40B4-BE49-F238E27FC236}">
              <a16:creationId xmlns:a16="http://schemas.microsoft.com/office/drawing/2014/main" id="{F3A925B7-85E6-4077-B652-7327B897CC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24623" y="189507"/>
          <a:ext cx="3127769" cy="103290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3113548</xdr:colOff>
      <xdr:row>0</xdr:row>
      <xdr:rowOff>120855</xdr:rowOff>
    </xdr:from>
    <xdr:ext cx="3127769" cy="1032901"/>
    <xdr:pic>
      <xdr:nvPicPr>
        <xdr:cNvPr id="3" name="image1.jpg">
          <a:extLst>
            <a:ext uri="{FF2B5EF4-FFF2-40B4-BE49-F238E27FC236}">
              <a16:creationId xmlns:a16="http://schemas.microsoft.com/office/drawing/2014/main" id="{8BC56C50-E765-4D15-A2A1-204F2106C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5548" y="120855"/>
          <a:ext cx="3127769" cy="103290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180915</xdr:colOff>
      <xdr:row>0</xdr:row>
      <xdr:rowOff>200335</xdr:rowOff>
    </xdr:from>
    <xdr:ext cx="2638486" cy="1032901"/>
    <xdr:pic>
      <xdr:nvPicPr>
        <xdr:cNvPr id="4" name="image1.jpg">
          <a:extLst>
            <a:ext uri="{FF2B5EF4-FFF2-40B4-BE49-F238E27FC236}">
              <a16:creationId xmlns:a16="http://schemas.microsoft.com/office/drawing/2014/main" id="{0DACFCE2-B357-4FC4-AE56-BA898D17D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15" y="200335"/>
          <a:ext cx="2638486" cy="1032901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Planeaci&#243;n/ED/PROCESO/PAI/2024/PLAN-DE-ACCI&#211;N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LÍNEA 6"/>
      <sheetName val="LÍNEA 7"/>
      <sheetName val="Integración Planes"/>
      <sheetName val="Evaluacion Plan de Accion  (2)"/>
    </sheetNames>
    <sheetDataSet>
      <sheetData sheetId="0">
        <row r="44">
          <cell r="J44">
            <v>5029224263</v>
          </cell>
        </row>
        <row r="46">
          <cell r="V46">
            <v>0</v>
          </cell>
        </row>
        <row r="48">
          <cell r="V48">
            <v>0</v>
          </cell>
        </row>
      </sheetData>
      <sheetData sheetId="1">
        <row r="9">
          <cell r="K9">
            <v>0</v>
          </cell>
        </row>
        <row r="11">
          <cell r="V11">
            <v>0</v>
          </cell>
        </row>
      </sheetData>
      <sheetData sheetId="2">
        <row r="13">
          <cell r="J13">
            <v>997864276</v>
          </cell>
        </row>
        <row r="15">
          <cell r="V15">
            <v>0</v>
          </cell>
        </row>
        <row r="17">
          <cell r="V17">
            <v>0</v>
          </cell>
        </row>
      </sheetData>
      <sheetData sheetId="3">
        <row r="16">
          <cell r="J16">
            <v>855099166</v>
          </cell>
        </row>
      </sheetData>
      <sheetData sheetId="4">
        <row r="22">
          <cell r="J22">
            <v>387343279</v>
          </cell>
        </row>
      </sheetData>
      <sheetData sheetId="5">
        <row r="13">
          <cell r="J13">
            <v>2545443980</v>
          </cell>
        </row>
      </sheetData>
      <sheetData sheetId="6">
        <row r="31">
          <cell r="J31">
            <v>32911454194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4"/>
  <sheetViews>
    <sheetView tabSelected="1" topLeftCell="N1" zoomScale="95" zoomScaleNormal="95" workbookViewId="0">
      <selection sqref="A1:XFD3"/>
    </sheetView>
  </sheetViews>
  <sheetFormatPr baseColWidth="10" defaultColWidth="14.42578125" defaultRowHeight="12.75" x14ac:dyDescent="0.2"/>
  <cols>
    <col min="1" max="1" width="11.42578125" style="3" customWidth="1"/>
    <col min="2" max="2" width="70.140625" style="3" customWidth="1"/>
    <col min="3" max="3" width="32.28515625" style="3" customWidth="1"/>
    <col min="4" max="4" width="33.28515625" style="1" customWidth="1"/>
    <col min="5" max="5" width="127" style="4" customWidth="1"/>
    <col min="6" max="6" width="84.5703125" style="4" bestFit="1" customWidth="1"/>
    <col min="7" max="7" width="67.42578125" style="4" customWidth="1"/>
    <col min="8" max="8" width="51.85546875" style="4" customWidth="1"/>
    <col min="9" max="10" width="27.5703125" style="141" customWidth="1"/>
    <col min="11" max="11" width="29" style="141" customWidth="1"/>
    <col min="12" max="12" width="22.85546875" style="3" customWidth="1"/>
    <col min="13" max="13" width="20.140625" style="6" customWidth="1"/>
    <col min="14" max="14" width="21.42578125" style="6" customWidth="1"/>
    <col min="15" max="15" width="16.28515625" style="6" customWidth="1"/>
    <col min="16" max="16" width="44" style="4" customWidth="1"/>
    <col min="17" max="17" width="24.5703125" style="4" customWidth="1"/>
    <col min="18" max="18" width="19.42578125" style="3" customWidth="1"/>
    <col min="19" max="19" width="19.85546875" style="3" customWidth="1"/>
    <col min="20" max="20" width="15.42578125" style="3" customWidth="1"/>
    <col min="21" max="21" width="19.140625" style="3" customWidth="1"/>
    <col min="22" max="22" width="48.85546875" style="3" customWidth="1"/>
    <col min="23" max="26" width="11.42578125" style="1" customWidth="1"/>
    <col min="27" max="16384" width="14.42578125" style="1"/>
  </cols>
  <sheetData>
    <row r="1" spans="1:26" s="204" customFormat="1" ht="57" customHeight="1" x14ac:dyDescent="0.4">
      <c r="A1" s="172"/>
      <c r="B1" s="172"/>
      <c r="C1" s="172"/>
      <c r="D1" s="172"/>
      <c r="E1" s="172"/>
      <c r="F1" s="172"/>
      <c r="G1" s="172"/>
      <c r="H1" s="172"/>
      <c r="I1" s="173" t="s">
        <v>393</v>
      </c>
      <c r="J1" s="173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6" s="204" customFormat="1" ht="50.25" customHeight="1" x14ac:dyDescent="0.25">
      <c r="A2" s="172"/>
      <c r="B2" s="172"/>
      <c r="C2" s="172"/>
      <c r="D2" s="172"/>
      <c r="E2" s="172"/>
      <c r="F2" s="172"/>
      <c r="G2" s="172"/>
      <c r="H2" s="172"/>
      <c r="I2" s="175" t="s">
        <v>394</v>
      </c>
      <c r="J2" s="176"/>
      <c r="K2" s="176"/>
      <c r="L2" s="176"/>
      <c r="M2" s="176"/>
      <c r="N2" s="177"/>
      <c r="O2" s="175" t="s">
        <v>395</v>
      </c>
      <c r="P2" s="176"/>
      <c r="Q2" s="176"/>
      <c r="R2" s="176"/>
      <c r="S2" s="176"/>
      <c r="T2" s="177"/>
      <c r="U2" s="175" t="s">
        <v>396</v>
      </c>
      <c r="V2" s="177"/>
    </row>
    <row r="3" spans="1:26" s="204" customFormat="1" ht="15.75" x14ac:dyDescent="0.25">
      <c r="A3" s="205" t="s">
        <v>378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1:26" s="84" customFormat="1" ht="15.75" x14ac:dyDescent="0.2">
      <c r="A4" s="169" t="s">
        <v>266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1"/>
      <c r="R4" s="169" t="s">
        <v>269</v>
      </c>
      <c r="S4" s="170"/>
      <c r="T4" s="170"/>
      <c r="U4" s="170"/>
      <c r="V4" s="171"/>
    </row>
    <row r="5" spans="1:26" s="98" customFormat="1" ht="63" x14ac:dyDescent="0.25">
      <c r="A5" s="7" t="s">
        <v>0</v>
      </c>
      <c r="B5" s="96" t="s">
        <v>1</v>
      </c>
      <c r="C5" s="96" t="s">
        <v>128</v>
      </c>
      <c r="D5" s="96" t="s">
        <v>2</v>
      </c>
      <c r="E5" s="96" t="s">
        <v>118</v>
      </c>
      <c r="F5" s="96" t="s">
        <v>3</v>
      </c>
      <c r="G5" s="96" t="s">
        <v>4</v>
      </c>
      <c r="H5" s="96" t="s">
        <v>5</v>
      </c>
      <c r="I5" s="97" t="s">
        <v>389</v>
      </c>
      <c r="J5" s="96" t="s">
        <v>386</v>
      </c>
      <c r="K5" s="97" t="s">
        <v>6</v>
      </c>
      <c r="L5" s="96" t="s">
        <v>388</v>
      </c>
      <c r="M5" s="97" t="s">
        <v>7</v>
      </c>
      <c r="N5" s="97" t="s">
        <v>8</v>
      </c>
      <c r="O5" s="97" t="s">
        <v>9</v>
      </c>
      <c r="P5" s="97" t="s">
        <v>390</v>
      </c>
      <c r="Q5" s="97" t="s">
        <v>10</v>
      </c>
      <c r="R5" s="97" t="s">
        <v>11</v>
      </c>
      <c r="S5" s="7" t="s">
        <v>12</v>
      </c>
      <c r="T5" s="97" t="s">
        <v>267</v>
      </c>
      <c r="U5" s="97" t="s">
        <v>14</v>
      </c>
      <c r="V5" s="96" t="s">
        <v>391</v>
      </c>
    </row>
    <row r="6" spans="1:26" s="22" customFormat="1" ht="35.1" customHeight="1" x14ac:dyDescent="0.2">
      <c r="A6" s="13">
        <v>1</v>
      </c>
      <c r="B6" s="14" t="s">
        <v>16</v>
      </c>
      <c r="C6" s="13">
        <v>200354</v>
      </c>
      <c r="D6" s="14" t="s">
        <v>107</v>
      </c>
      <c r="E6" s="14" t="s">
        <v>17</v>
      </c>
      <c r="F6" s="56" t="s">
        <v>18</v>
      </c>
      <c r="G6" s="14" t="s">
        <v>19</v>
      </c>
      <c r="H6" s="14" t="s">
        <v>139</v>
      </c>
      <c r="I6" s="142">
        <v>303590161</v>
      </c>
      <c r="J6" s="142"/>
      <c r="K6" s="140">
        <f>I6+J6</f>
        <v>303590161</v>
      </c>
      <c r="L6" s="16"/>
      <c r="M6" s="17">
        <v>4</v>
      </c>
      <c r="N6" s="13">
        <v>4</v>
      </c>
      <c r="O6" s="13">
        <v>4</v>
      </c>
      <c r="P6" s="14" t="s">
        <v>178</v>
      </c>
      <c r="Q6" s="14" t="s">
        <v>179</v>
      </c>
      <c r="R6" s="18"/>
      <c r="S6" s="18"/>
      <c r="T6" s="19"/>
      <c r="U6" s="20">
        <f>R6/M6</f>
        <v>0</v>
      </c>
      <c r="V6" s="20">
        <f t="shared" ref="V6" si="0">T6/O6</f>
        <v>0</v>
      </c>
      <c r="W6" s="21"/>
      <c r="X6" s="21"/>
      <c r="Y6" s="21"/>
      <c r="Z6" s="21"/>
    </row>
    <row r="7" spans="1:26" s="31" customFormat="1" ht="35.1" customHeight="1" x14ac:dyDescent="0.25">
      <c r="A7" s="13">
        <v>2</v>
      </c>
      <c r="B7" s="24" t="s">
        <v>21</v>
      </c>
      <c r="C7" s="23">
        <v>200356</v>
      </c>
      <c r="D7" s="14" t="s">
        <v>107</v>
      </c>
      <c r="E7" s="25" t="s">
        <v>22</v>
      </c>
      <c r="F7" s="74" t="s">
        <v>23</v>
      </c>
      <c r="G7" s="25" t="s">
        <v>158</v>
      </c>
      <c r="H7" s="26" t="s">
        <v>133</v>
      </c>
      <c r="I7" s="143">
        <v>67196713</v>
      </c>
      <c r="J7" s="143"/>
      <c r="K7" s="140">
        <f t="shared" ref="K7:K70" si="1">I7+J7</f>
        <v>67196713</v>
      </c>
      <c r="L7" s="27"/>
      <c r="M7" s="28">
        <v>3</v>
      </c>
      <c r="N7" s="28">
        <v>3</v>
      </c>
      <c r="O7" s="28">
        <v>3</v>
      </c>
      <c r="P7" s="29" t="s">
        <v>24</v>
      </c>
      <c r="Q7" s="25" t="s">
        <v>20</v>
      </c>
      <c r="R7" s="28"/>
      <c r="S7" s="28"/>
      <c r="T7" s="28"/>
      <c r="U7" s="20">
        <f t="shared" ref="U7:U52" si="2">R7/M7</f>
        <v>0</v>
      </c>
      <c r="V7" s="20">
        <f t="shared" ref="V7:V52" si="3">T7/O7</f>
        <v>0</v>
      </c>
      <c r="W7" s="30"/>
      <c r="X7" s="30"/>
      <c r="Y7" s="30"/>
      <c r="Z7" s="30"/>
    </row>
    <row r="8" spans="1:26" s="33" customFormat="1" ht="35.1" customHeight="1" x14ac:dyDescent="0.2">
      <c r="A8" s="13">
        <v>3</v>
      </c>
      <c r="B8" s="24" t="s">
        <v>21</v>
      </c>
      <c r="C8" s="23">
        <v>200356</v>
      </c>
      <c r="D8" s="14" t="s">
        <v>107</v>
      </c>
      <c r="E8" s="25" t="s">
        <v>22</v>
      </c>
      <c r="F8" s="74" t="s">
        <v>23</v>
      </c>
      <c r="G8" s="25" t="s">
        <v>158</v>
      </c>
      <c r="H8" s="26" t="s">
        <v>145</v>
      </c>
      <c r="I8" s="143">
        <v>253073682</v>
      </c>
      <c r="J8" s="143"/>
      <c r="K8" s="140">
        <f t="shared" si="1"/>
        <v>253073682</v>
      </c>
      <c r="L8" s="27"/>
      <c r="M8" s="28">
        <v>15</v>
      </c>
      <c r="N8" s="28">
        <v>15</v>
      </c>
      <c r="O8" s="28">
        <v>15</v>
      </c>
      <c r="P8" s="29" t="s">
        <v>24</v>
      </c>
      <c r="Q8" s="25" t="s">
        <v>20</v>
      </c>
      <c r="R8" s="28"/>
      <c r="S8" s="28"/>
      <c r="T8" s="28"/>
      <c r="U8" s="20">
        <f t="shared" si="2"/>
        <v>0</v>
      </c>
      <c r="V8" s="20">
        <f t="shared" si="3"/>
        <v>0</v>
      </c>
      <c r="W8" s="32"/>
      <c r="X8" s="32"/>
      <c r="Y8" s="32"/>
      <c r="Z8" s="32"/>
    </row>
    <row r="9" spans="1:26" s="22" customFormat="1" ht="35.1" customHeight="1" x14ac:dyDescent="0.2">
      <c r="A9" s="13">
        <v>4</v>
      </c>
      <c r="B9" s="35" t="s">
        <v>16</v>
      </c>
      <c r="C9" s="34">
        <v>200354</v>
      </c>
      <c r="D9" s="14" t="s">
        <v>107</v>
      </c>
      <c r="E9" s="35" t="s">
        <v>22</v>
      </c>
      <c r="F9" s="38" t="s">
        <v>25</v>
      </c>
      <c r="G9" s="35" t="s">
        <v>162</v>
      </c>
      <c r="H9" s="35" t="s">
        <v>149</v>
      </c>
      <c r="I9" s="144">
        <v>862418359</v>
      </c>
      <c r="J9" s="144"/>
      <c r="K9" s="140">
        <f t="shared" si="1"/>
        <v>862418359</v>
      </c>
      <c r="L9" s="36"/>
      <c r="M9" s="37">
        <v>7</v>
      </c>
      <c r="N9" s="37">
        <v>2</v>
      </c>
      <c r="O9" s="37">
        <v>9</v>
      </c>
      <c r="P9" s="38" t="s">
        <v>197</v>
      </c>
      <c r="Q9" s="14" t="s">
        <v>196</v>
      </c>
      <c r="R9" s="18"/>
      <c r="S9" s="18"/>
      <c r="T9" s="18"/>
      <c r="U9" s="20">
        <f t="shared" si="2"/>
        <v>0</v>
      </c>
      <c r="V9" s="20">
        <f t="shared" si="3"/>
        <v>0</v>
      </c>
      <c r="W9" s="21"/>
      <c r="X9" s="21"/>
      <c r="Y9" s="21"/>
      <c r="Z9" s="21"/>
    </row>
    <row r="10" spans="1:26" s="22" customFormat="1" ht="35.1" customHeight="1" x14ac:dyDescent="0.2">
      <c r="A10" s="13">
        <v>5</v>
      </c>
      <c r="B10" s="35" t="s">
        <v>16</v>
      </c>
      <c r="C10" s="34">
        <v>200354</v>
      </c>
      <c r="D10" s="14" t="s">
        <v>107</v>
      </c>
      <c r="E10" s="35" t="s">
        <v>22</v>
      </c>
      <c r="F10" s="38" t="s">
        <v>25</v>
      </c>
      <c r="G10" s="35" t="s">
        <v>162</v>
      </c>
      <c r="H10" s="35" t="s">
        <v>108</v>
      </c>
      <c r="I10" s="144">
        <v>82954700</v>
      </c>
      <c r="J10" s="144"/>
      <c r="K10" s="140">
        <f t="shared" si="1"/>
        <v>82954700</v>
      </c>
      <c r="L10" s="36"/>
      <c r="M10" s="37">
        <v>3</v>
      </c>
      <c r="N10" s="37">
        <v>1</v>
      </c>
      <c r="O10" s="37">
        <v>4</v>
      </c>
      <c r="P10" s="38" t="s">
        <v>197</v>
      </c>
      <c r="Q10" s="14" t="s">
        <v>196</v>
      </c>
      <c r="R10" s="18"/>
      <c r="S10" s="18"/>
      <c r="T10" s="18"/>
      <c r="U10" s="20">
        <f t="shared" si="2"/>
        <v>0</v>
      </c>
      <c r="V10" s="20">
        <f t="shared" si="3"/>
        <v>0</v>
      </c>
      <c r="W10" s="21"/>
      <c r="X10" s="21"/>
      <c r="Y10" s="21"/>
      <c r="Z10" s="21"/>
    </row>
    <row r="11" spans="1:26" s="22" customFormat="1" ht="35.1" customHeight="1" x14ac:dyDescent="0.2">
      <c r="A11" s="13">
        <v>6</v>
      </c>
      <c r="B11" s="35" t="s">
        <v>16</v>
      </c>
      <c r="C11" s="34">
        <v>200354</v>
      </c>
      <c r="D11" s="14" t="s">
        <v>107</v>
      </c>
      <c r="E11" s="35" t="s">
        <v>22</v>
      </c>
      <c r="F11" s="38" t="s">
        <v>25</v>
      </c>
      <c r="G11" s="35" t="s">
        <v>162</v>
      </c>
      <c r="H11" s="35" t="s">
        <v>109</v>
      </c>
      <c r="I11" s="144">
        <v>180668096</v>
      </c>
      <c r="J11" s="144"/>
      <c r="K11" s="140">
        <f t="shared" si="1"/>
        <v>180668096</v>
      </c>
      <c r="L11" s="36"/>
      <c r="M11" s="37">
        <v>5</v>
      </c>
      <c r="N11" s="37">
        <v>5</v>
      </c>
      <c r="O11" s="37">
        <v>5</v>
      </c>
      <c r="P11" s="38" t="s">
        <v>197</v>
      </c>
      <c r="Q11" s="14" t="s">
        <v>196</v>
      </c>
      <c r="R11" s="39"/>
      <c r="S11" s="39"/>
      <c r="T11" s="39"/>
      <c r="U11" s="20">
        <f t="shared" si="2"/>
        <v>0</v>
      </c>
      <c r="V11" s="20">
        <f t="shared" si="3"/>
        <v>0</v>
      </c>
      <c r="W11" s="21"/>
      <c r="X11" s="21"/>
      <c r="Y11" s="21"/>
      <c r="Z11" s="21"/>
    </row>
    <row r="12" spans="1:26" s="22" customFormat="1" ht="35.1" customHeight="1" x14ac:dyDescent="0.2">
      <c r="A12" s="13">
        <v>7</v>
      </c>
      <c r="B12" s="35" t="s">
        <v>16</v>
      </c>
      <c r="C12" s="34">
        <v>200354</v>
      </c>
      <c r="D12" s="14" t="s">
        <v>107</v>
      </c>
      <c r="E12" s="35" t="s">
        <v>22</v>
      </c>
      <c r="F12" s="38" t="s">
        <v>25</v>
      </c>
      <c r="G12" s="35" t="s">
        <v>162</v>
      </c>
      <c r="H12" s="35" t="s">
        <v>195</v>
      </c>
      <c r="I12" s="144">
        <v>20979700</v>
      </c>
      <c r="J12" s="144"/>
      <c r="K12" s="140">
        <f t="shared" si="1"/>
        <v>20979700</v>
      </c>
      <c r="L12" s="36"/>
      <c r="M12" s="37">
        <v>0</v>
      </c>
      <c r="N12" s="37">
        <v>1</v>
      </c>
      <c r="O12" s="37">
        <v>1</v>
      </c>
      <c r="P12" s="38" t="s">
        <v>197</v>
      </c>
      <c r="Q12" s="14" t="s">
        <v>196</v>
      </c>
      <c r="R12" s="39"/>
      <c r="S12" s="39"/>
      <c r="T12" s="40"/>
      <c r="U12" s="20">
        <v>0</v>
      </c>
      <c r="V12" s="20">
        <f>U12/O12</f>
        <v>0</v>
      </c>
      <c r="W12" s="41"/>
      <c r="X12" s="41"/>
      <c r="Y12" s="41"/>
      <c r="Z12" s="41"/>
    </row>
    <row r="13" spans="1:26" s="33" customFormat="1" ht="35.1" customHeight="1" x14ac:dyDescent="0.2">
      <c r="A13" s="13">
        <v>8</v>
      </c>
      <c r="B13" s="24" t="s">
        <v>21</v>
      </c>
      <c r="C13" s="23">
        <v>200356</v>
      </c>
      <c r="D13" s="14" t="s">
        <v>107</v>
      </c>
      <c r="E13" s="25" t="s">
        <v>22</v>
      </c>
      <c r="F13" s="74" t="s">
        <v>26</v>
      </c>
      <c r="G13" s="25" t="s">
        <v>175</v>
      </c>
      <c r="H13" s="25" t="s">
        <v>132</v>
      </c>
      <c r="I13" s="145">
        <v>172433667</v>
      </c>
      <c r="J13" s="145"/>
      <c r="K13" s="140">
        <f t="shared" si="1"/>
        <v>172433667</v>
      </c>
      <c r="L13" s="27"/>
      <c r="M13" s="28">
        <v>8</v>
      </c>
      <c r="N13" s="28">
        <v>0</v>
      </c>
      <c r="O13" s="28">
        <v>8</v>
      </c>
      <c r="P13" s="29" t="s">
        <v>27</v>
      </c>
      <c r="Q13" s="25" t="s">
        <v>28</v>
      </c>
      <c r="R13" s="28"/>
      <c r="S13" s="28"/>
      <c r="T13" s="28"/>
      <c r="U13" s="20">
        <f t="shared" si="2"/>
        <v>0</v>
      </c>
      <c r="V13" s="20">
        <f t="shared" si="3"/>
        <v>0</v>
      </c>
      <c r="W13" s="32"/>
      <c r="X13" s="32"/>
      <c r="Y13" s="32"/>
      <c r="Z13" s="32"/>
    </row>
    <row r="14" spans="1:26" s="33" customFormat="1" ht="35.1" customHeight="1" x14ac:dyDescent="0.2">
      <c r="A14" s="13">
        <v>9</v>
      </c>
      <c r="B14" s="24" t="s">
        <v>21</v>
      </c>
      <c r="C14" s="23">
        <v>200356</v>
      </c>
      <c r="D14" s="14" t="s">
        <v>107</v>
      </c>
      <c r="E14" s="25" t="s">
        <v>22</v>
      </c>
      <c r="F14" s="74" t="s">
        <v>29</v>
      </c>
      <c r="G14" s="25" t="s">
        <v>163</v>
      </c>
      <c r="H14" s="42" t="s">
        <v>110</v>
      </c>
      <c r="I14" s="143">
        <v>446252000</v>
      </c>
      <c r="J14" s="143"/>
      <c r="K14" s="140">
        <f t="shared" si="1"/>
        <v>446252000</v>
      </c>
      <c r="L14" s="43"/>
      <c r="M14" s="44">
        <v>1</v>
      </c>
      <c r="N14" s="44">
        <v>0</v>
      </c>
      <c r="O14" s="44">
        <v>12</v>
      </c>
      <c r="P14" s="45" t="s">
        <v>30</v>
      </c>
      <c r="Q14" s="25" t="s">
        <v>31</v>
      </c>
      <c r="R14" s="28"/>
      <c r="S14" s="28"/>
      <c r="T14" s="28"/>
      <c r="U14" s="20">
        <f t="shared" si="2"/>
        <v>0</v>
      </c>
      <c r="V14" s="20">
        <f t="shared" si="3"/>
        <v>0</v>
      </c>
      <c r="W14" s="32"/>
      <c r="X14" s="32"/>
      <c r="Y14" s="32"/>
      <c r="Z14" s="32"/>
    </row>
    <row r="15" spans="1:26" s="33" customFormat="1" ht="35.1" customHeight="1" x14ac:dyDescent="0.2">
      <c r="A15" s="13">
        <v>10</v>
      </c>
      <c r="B15" s="24" t="s">
        <v>21</v>
      </c>
      <c r="C15" s="23">
        <v>200356</v>
      </c>
      <c r="D15" s="14" t="s">
        <v>107</v>
      </c>
      <c r="E15" s="25" t="s">
        <v>22</v>
      </c>
      <c r="F15" s="74" t="s">
        <v>29</v>
      </c>
      <c r="G15" s="25" t="s">
        <v>163</v>
      </c>
      <c r="H15" s="42" t="s">
        <v>150</v>
      </c>
      <c r="I15" s="143">
        <v>31300000</v>
      </c>
      <c r="J15" s="143"/>
      <c r="K15" s="140">
        <f t="shared" si="1"/>
        <v>31300000</v>
      </c>
      <c r="L15" s="43"/>
      <c r="M15" s="44">
        <v>1</v>
      </c>
      <c r="N15" s="44">
        <v>1</v>
      </c>
      <c r="O15" s="44">
        <v>2</v>
      </c>
      <c r="P15" s="45" t="s">
        <v>30</v>
      </c>
      <c r="Q15" s="25" t="s">
        <v>31</v>
      </c>
      <c r="R15" s="28"/>
      <c r="S15" s="28"/>
      <c r="T15" s="28"/>
      <c r="U15" s="20">
        <f t="shared" si="2"/>
        <v>0</v>
      </c>
      <c r="V15" s="20">
        <f t="shared" si="3"/>
        <v>0</v>
      </c>
      <c r="W15" s="32"/>
      <c r="X15" s="32"/>
      <c r="Y15" s="32"/>
      <c r="Z15" s="32"/>
    </row>
    <row r="16" spans="1:26" s="33" customFormat="1" ht="35.1" customHeight="1" x14ac:dyDescent="0.2">
      <c r="A16" s="13">
        <v>11</v>
      </c>
      <c r="B16" s="24" t="s">
        <v>21</v>
      </c>
      <c r="C16" s="23">
        <v>200356</v>
      </c>
      <c r="D16" s="14" t="s">
        <v>107</v>
      </c>
      <c r="E16" s="25" t="s">
        <v>22</v>
      </c>
      <c r="F16" s="74" t="s">
        <v>29</v>
      </c>
      <c r="G16" s="25" t="s">
        <v>163</v>
      </c>
      <c r="H16" s="42" t="s">
        <v>111</v>
      </c>
      <c r="I16" s="143">
        <v>135500000</v>
      </c>
      <c r="J16" s="143"/>
      <c r="K16" s="140">
        <f t="shared" si="1"/>
        <v>135500000</v>
      </c>
      <c r="L16" s="43"/>
      <c r="M16" s="44">
        <v>1</v>
      </c>
      <c r="N16" s="44">
        <v>1</v>
      </c>
      <c r="O16" s="44">
        <v>2</v>
      </c>
      <c r="P16" s="45" t="s">
        <v>30</v>
      </c>
      <c r="Q16" s="25" t="s">
        <v>31</v>
      </c>
      <c r="R16" s="28"/>
      <c r="S16" s="28"/>
      <c r="T16" s="28"/>
      <c r="U16" s="20">
        <f t="shared" si="2"/>
        <v>0</v>
      </c>
      <c r="V16" s="20">
        <f t="shared" si="3"/>
        <v>0</v>
      </c>
      <c r="W16" s="32"/>
      <c r="X16" s="32"/>
      <c r="Y16" s="32"/>
      <c r="Z16" s="32"/>
    </row>
    <row r="17" spans="1:26" s="33" customFormat="1" ht="35.1" customHeight="1" x14ac:dyDescent="0.2">
      <c r="A17" s="13">
        <v>12</v>
      </c>
      <c r="B17" s="24" t="s">
        <v>21</v>
      </c>
      <c r="C17" s="23">
        <v>200356</v>
      </c>
      <c r="D17" s="14" t="s">
        <v>107</v>
      </c>
      <c r="E17" s="25" t="s">
        <v>22</v>
      </c>
      <c r="F17" s="74" t="s">
        <v>29</v>
      </c>
      <c r="G17" s="25" t="s">
        <v>163</v>
      </c>
      <c r="H17" s="42" t="s">
        <v>146</v>
      </c>
      <c r="I17" s="143">
        <v>80000000</v>
      </c>
      <c r="J17" s="143"/>
      <c r="K17" s="140">
        <f t="shared" si="1"/>
        <v>80000000</v>
      </c>
      <c r="L17" s="43"/>
      <c r="M17" s="46">
        <v>6</v>
      </c>
      <c r="N17" s="44">
        <v>0</v>
      </c>
      <c r="O17" s="44">
        <v>1</v>
      </c>
      <c r="P17" s="45" t="s">
        <v>30</v>
      </c>
      <c r="Q17" s="25" t="s">
        <v>31</v>
      </c>
      <c r="R17" s="28"/>
      <c r="S17" s="28"/>
      <c r="T17" s="28"/>
      <c r="U17" s="20">
        <f t="shared" si="2"/>
        <v>0</v>
      </c>
      <c r="V17" s="20">
        <f t="shared" si="3"/>
        <v>0</v>
      </c>
      <c r="W17" s="32"/>
      <c r="X17" s="32"/>
      <c r="Y17" s="32"/>
      <c r="Z17" s="32"/>
    </row>
    <row r="18" spans="1:26" s="33" customFormat="1" ht="35.1" customHeight="1" x14ac:dyDescent="0.2">
      <c r="A18" s="13">
        <v>13</v>
      </c>
      <c r="B18" s="24" t="s">
        <v>21</v>
      </c>
      <c r="C18" s="23">
        <v>200356</v>
      </c>
      <c r="D18" s="14" t="s">
        <v>107</v>
      </c>
      <c r="E18" s="25" t="s">
        <v>22</v>
      </c>
      <c r="F18" s="74" t="s">
        <v>29</v>
      </c>
      <c r="G18" s="25" t="s">
        <v>164</v>
      </c>
      <c r="H18" s="45" t="s">
        <v>101</v>
      </c>
      <c r="I18" s="146">
        <v>89325562</v>
      </c>
      <c r="J18" s="146"/>
      <c r="K18" s="140">
        <f t="shared" si="1"/>
        <v>89325562</v>
      </c>
      <c r="L18" s="43"/>
      <c r="M18" s="46">
        <v>1</v>
      </c>
      <c r="N18" s="46">
        <v>0</v>
      </c>
      <c r="O18" s="46">
        <v>6</v>
      </c>
      <c r="P18" s="45" t="s">
        <v>32</v>
      </c>
      <c r="Q18" s="25" t="s">
        <v>31</v>
      </c>
      <c r="R18" s="28"/>
      <c r="S18" s="28"/>
      <c r="T18" s="28"/>
      <c r="U18" s="20">
        <f t="shared" si="2"/>
        <v>0</v>
      </c>
      <c r="V18" s="20">
        <f t="shared" si="3"/>
        <v>0</v>
      </c>
      <c r="W18" s="32"/>
      <c r="X18" s="32"/>
      <c r="Y18" s="32"/>
      <c r="Z18" s="32"/>
    </row>
    <row r="19" spans="1:26" s="33" customFormat="1" ht="35.1" customHeight="1" x14ac:dyDescent="0.2">
      <c r="A19" s="13">
        <v>14</v>
      </c>
      <c r="B19" s="24" t="s">
        <v>21</v>
      </c>
      <c r="C19" s="23">
        <v>200356</v>
      </c>
      <c r="D19" s="14" t="s">
        <v>107</v>
      </c>
      <c r="E19" s="25" t="s">
        <v>22</v>
      </c>
      <c r="F19" s="74" t="s">
        <v>29</v>
      </c>
      <c r="G19" s="25" t="s">
        <v>164</v>
      </c>
      <c r="H19" s="45" t="s">
        <v>102</v>
      </c>
      <c r="I19" s="146">
        <v>19783395</v>
      </c>
      <c r="J19" s="146"/>
      <c r="K19" s="140">
        <f t="shared" si="1"/>
        <v>19783395</v>
      </c>
      <c r="L19" s="43"/>
      <c r="M19" s="46">
        <v>1</v>
      </c>
      <c r="N19" s="46">
        <v>0</v>
      </c>
      <c r="O19" s="46">
        <v>1</v>
      </c>
      <c r="P19" s="45" t="s">
        <v>32</v>
      </c>
      <c r="Q19" s="25" t="s">
        <v>33</v>
      </c>
      <c r="R19" s="28"/>
      <c r="S19" s="28"/>
      <c r="T19" s="28"/>
      <c r="U19" s="20">
        <f t="shared" si="2"/>
        <v>0</v>
      </c>
      <c r="V19" s="20">
        <f t="shared" si="3"/>
        <v>0</v>
      </c>
      <c r="W19" s="32"/>
      <c r="X19" s="32"/>
      <c r="Y19" s="32"/>
      <c r="Z19" s="32"/>
    </row>
    <row r="20" spans="1:26" s="33" customFormat="1" ht="35.1" customHeight="1" x14ac:dyDescent="0.2">
      <c r="A20" s="13">
        <v>15</v>
      </c>
      <c r="B20" s="24" t="s">
        <v>21</v>
      </c>
      <c r="C20" s="23">
        <v>200356</v>
      </c>
      <c r="D20" s="14" t="s">
        <v>107</v>
      </c>
      <c r="E20" s="25" t="s">
        <v>22</v>
      </c>
      <c r="F20" s="74" t="s">
        <v>29</v>
      </c>
      <c r="G20" s="25" t="s">
        <v>164</v>
      </c>
      <c r="H20" s="45" t="s">
        <v>103</v>
      </c>
      <c r="I20" s="146">
        <v>20871798</v>
      </c>
      <c r="J20" s="146"/>
      <c r="K20" s="140">
        <f t="shared" si="1"/>
        <v>20871798</v>
      </c>
      <c r="L20" s="43"/>
      <c r="M20" s="46">
        <v>1</v>
      </c>
      <c r="N20" s="46">
        <v>0</v>
      </c>
      <c r="O20" s="46">
        <v>1</v>
      </c>
      <c r="P20" s="45" t="s">
        <v>32</v>
      </c>
      <c r="Q20" s="25" t="s">
        <v>33</v>
      </c>
      <c r="R20" s="28"/>
      <c r="S20" s="28"/>
      <c r="T20" s="28"/>
      <c r="U20" s="20">
        <f t="shared" si="2"/>
        <v>0</v>
      </c>
      <c r="V20" s="20">
        <f t="shared" si="3"/>
        <v>0</v>
      </c>
      <c r="W20" s="32"/>
      <c r="X20" s="32"/>
      <c r="Y20" s="32"/>
      <c r="Z20" s="32"/>
    </row>
    <row r="21" spans="1:26" s="33" customFormat="1" ht="35.1" customHeight="1" x14ac:dyDescent="0.2">
      <c r="A21" s="13">
        <v>16</v>
      </c>
      <c r="B21" s="24" t="s">
        <v>21</v>
      </c>
      <c r="C21" s="23">
        <v>200356</v>
      </c>
      <c r="D21" s="14" t="s">
        <v>107</v>
      </c>
      <c r="E21" s="25" t="s">
        <v>22</v>
      </c>
      <c r="F21" s="74" t="s">
        <v>29</v>
      </c>
      <c r="G21" s="25" t="s">
        <v>164</v>
      </c>
      <c r="H21" s="45" t="s">
        <v>112</v>
      </c>
      <c r="I21" s="146">
        <v>21437849</v>
      </c>
      <c r="J21" s="146"/>
      <c r="K21" s="140">
        <f t="shared" si="1"/>
        <v>21437849</v>
      </c>
      <c r="L21" s="43"/>
      <c r="M21" s="46">
        <v>1</v>
      </c>
      <c r="N21" s="46">
        <v>0</v>
      </c>
      <c r="O21" s="46">
        <v>1</v>
      </c>
      <c r="P21" s="45" t="s">
        <v>32</v>
      </c>
      <c r="Q21" s="25" t="s">
        <v>33</v>
      </c>
      <c r="R21" s="28"/>
      <c r="S21" s="28"/>
      <c r="T21" s="28"/>
      <c r="U21" s="20">
        <f t="shared" si="2"/>
        <v>0</v>
      </c>
      <c r="V21" s="20">
        <f t="shared" si="3"/>
        <v>0</v>
      </c>
      <c r="W21" s="32"/>
      <c r="X21" s="32"/>
      <c r="Y21" s="32"/>
      <c r="Z21" s="32"/>
    </row>
    <row r="22" spans="1:26" s="33" customFormat="1" ht="35.1" customHeight="1" x14ac:dyDescent="0.2">
      <c r="A22" s="13">
        <v>17</v>
      </c>
      <c r="B22" s="24" t="s">
        <v>21</v>
      </c>
      <c r="C22" s="23">
        <v>200356</v>
      </c>
      <c r="D22" s="14" t="s">
        <v>107</v>
      </c>
      <c r="E22" s="25" t="s">
        <v>22</v>
      </c>
      <c r="F22" s="74" t="s">
        <v>29</v>
      </c>
      <c r="G22" s="25" t="s">
        <v>164</v>
      </c>
      <c r="H22" s="45" t="s">
        <v>104</v>
      </c>
      <c r="I22" s="146">
        <v>305344173</v>
      </c>
      <c r="J22" s="146"/>
      <c r="K22" s="140">
        <f t="shared" si="1"/>
        <v>305344173</v>
      </c>
      <c r="L22" s="43"/>
      <c r="M22" s="46">
        <v>1</v>
      </c>
      <c r="N22" s="46">
        <v>0</v>
      </c>
      <c r="O22" s="46">
        <v>1</v>
      </c>
      <c r="P22" s="45" t="s">
        <v>32</v>
      </c>
      <c r="Q22" s="25" t="s">
        <v>33</v>
      </c>
      <c r="R22" s="28"/>
      <c r="S22" s="28"/>
      <c r="T22" s="28"/>
      <c r="U22" s="20">
        <f t="shared" si="2"/>
        <v>0</v>
      </c>
      <c r="V22" s="20">
        <f t="shared" si="3"/>
        <v>0</v>
      </c>
      <c r="W22" s="32"/>
      <c r="X22" s="32"/>
      <c r="Y22" s="32"/>
      <c r="Z22" s="32"/>
    </row>
    <row r="23" spans="1:26" s="33" customFormat="1" ht="35.1" customHeight="1" x14ac:dyDescent="0.2">
      <c r="A23" s="13">
        <v>18</v>
      </c>
      <c r="B23" s="24" t="s">
        <v>21</v>
      </c>
      <c r="C23" s="23">
        <v>200356</v>
      </c>
      <c r="D23" s="14" t="s">
        <v>107</v>
      </c>
      <c r="E23" s="25" t="s">
        <v>22</v>
      </c>
      <c r="F23" s="74" t="s">
        <v>29</v>
      </c>
      <c r="G23" s="25" t="s">
        <v>164</v>
      </c>
      <c r="H23" s="45" t="s">
        <v>105</v>
      </c>
      <c r="I23" s="146">
        <v>120008000</v>
      </c>
      <c r="J23" s="146"/>
      <c r="K23" s="140">
        <f t="shared" si="1"/>
        <v>120008000</v>
      </c>
      <c r="L23" s="43"/>
      <c r="M23" s="46">
        <v>1</v>
      </c>
      <c r="N23" s="46">
        <v>0</v>
      </c>
      <c r="O23" s="46">
        <v>1</v>
      </c>
      <c r="P23" s="45" t="s">
        <v>32</v>
      </c>
      <c r="Q23" s="25" t="s">
        <v>33</v>
      </c>
      <c r="R23" s="28"/>
      <c r="S23" s="28"/>
      <c r="T23" s="28"/>
      <c r="U23" s="20">
        <f t="shared" si="2"/>
        <v>0</v>
      </c>
      <c r="V23" s="20">
        <f t="shared" si="3"/>
        <v>0</v>
      </c>
      <c r="W23" s="32"/>
      <c r="X23" s="32"/>
      <c r="Y23" s="32"/>
      <c r="Z23" s="32"/>
    </row>
    <row r="24" spans="1:26" s="33" customFormat="1" ht="35.1" customHeight="1" x14ac:dyDescent="0.2">
      <c r="A24" s="13">
        <v>19</v>
      </c>
      <c r="B24" s="24" t="s">
        <v>21</v>
      </c>
      <c r="C24" s="23">
        <v>200356</v>
      </c>
      <c r="D24" s="14" t="s">
        <v>107</v>
      </c>
      <c r="E24" s="25" t="s">
        <v>22</v>
      </c>
      <c r="F24" s="74" t="s">
        <v>29</v>
      </c>
      <c r="G24" s="25" t="s">
        <v>164</v>
      </c>
      <c r="H24" s="45" t="s">
        <v>106</v>
      </c>
      <c r="I24" s="147"/>
      <c r="J24" s="147"/>
      <c r="K24" s="140">
        <f t="shared" si="1"/>
        <v>0</v>
      </c>
      <c r="L24" s="43"/>
      <c r="M24" s="46">
        <v>7</v>
      </c>
      <c r="N24" s="46">
        <v>0</v>
      </c>
      <c r="O24" s="46">
        <v>1</v>
      </c>
      <c r="P24" s="45" t="s">
        <v>32</v>
      </c>
      <c r="Q24" s="25" t="s">
        <v>33</v>
      </c>
      <c r="R24" s="28"/>
      <c r="S24" s="28"/>
      <c r="T24" s="28"/>
      <c r="U24" s="20">
        <f t="shared" si="2"/>
        <v>0</v>
      </c>
      <c r="V24" s="20">
        <f t="shared" si="3"/>
        <v>0</v>
      </c>
      <c r="W24" s="47"/>
      <c r="X24" s="47"/>
      <c r="Y24" s="47"/>
      <c r="Z24" s="47"/>
    </row>
    <row r="25" spans="1:26" s="33" customFormat="1" ht="35.1" customHeight="1" x14ac:dyDescent="0.2">
      <c r="A25" s="13">
        <v>20</v>
      </c>
      <c r="B25" s="24" t="s">
        <v>21</v>
      </c>
      <c r="C25" s="23">
        <v>200356</v>
      </c>
      <c r="D25" s="14" t="s">
        <v>107</v>
      </c>
      <c r="E25" s="25" t="s">
        <v>22</v>
      </c>
      <c r="F25" s="74" t="s">
        <v>29</v>
      </c>
      <c r="G25" s="25" t="s">
        <v>164</v>
      </c>
      <c r="H25" s="45" t="s">
        <v>63</v>
      </c>
      <c r="I25" s="146">
        <v>305164117</v>
      </c>
      <c r="J25" s="146"/>
      <c r="K25" s="140">
        <f t="shared" si="1"/>
        <v>305164117</v>
      </c>
      <c r="L25" s="43"/>
      <c r="M25" s="46">
        <v>7</v>
      </c>
      <c r="N25" s="46">
        <v>0</v>
      </c>
      <c r="O25" s="46">
        <v>7</v>
      </c>
      <c r="P25" s="45" t="s">
        <v>32</v>
      </c>
      <c r="Q25" s="25" t="s">
        <v>33</v>
      </c>
      <c r="R25" s="28"/>
      <c r="S25" s="28"/>
      <c r="T25" s="28"/>
      <c r="U25" s="20">
        <f t="shared" si="2"/>
        <v>0</v>
      </c>
      <c r="V25" s="20">
        <f t="shared" si="3"/>
        <v>0</v>
      </c>
      <c r="W25" s="47"/>
      <c r="X25" s="47"/>
      <c r="Y25" s="47"/>
      <c r="Z25" s="47"/>
    </row>
    <row r="26" spans="1:26" s="33" customFormat="1" ht="35.1" customHeight="1" x14ac:dyDescent="0.2">
      <c r="A26" s="13">
        <v>21</v>
      </c>
      <c r="B26" s="24" t="s">
        <v>21</v>
      </c>
      <c r="C26" s="23">
        <v>200356</v>
      </c>
      <c r="D26" s="14" t="s">
        <v>107</v>
      </c>
      <c r="E26" s="25" t="s">
        <v>22</v>
      </c>
      <c r="F26" s="74" t="s">
        <v>29</v>
      </c>
      <c r="G26" s="25" t="s">
        <v>164</v>
      </c>
      <c r="H26" s="45" t="s">
        <v>113</v>
      </c>
      <c r="I26" s="146">
        <v>34816000</v>
      </c>
      <c r="J26" s="146"/>
      <c r="K26" s="140">
        <f t="shared" si="1"/>
        <v>34816000</v>
      </c>
      <c r="L26" s="43"/>
      <c r="M26" s="46">
        <v>1</v>
      </c>
      <c r="N26" s="46">
        <v>0</v>
      </c>
      <c r="O26" s="46">
        <v>7</v>
      </c>
      <c r="P26" s="45" t="s">
        <v>32</v>
      </c>
      <c r="Q26" s="25" t="s">
        <v>33</v>
      </c>
      <c r="R26" s="28"/>
      <c r="S26" s="28"/>
      <c r="T26" s="28"/>
      <c r="U26" s="20">
        <f t="shared" si="2"/>
        <v>0</v>
      </c>
      <c r="V26" s="20">
        <f t="shared" si="3"/>
        <v>0</v>
      </c>
      <c r="W26" s="47"/>
      <c r="X26" s="47"/>
      <c r="Y26" s="47"/>
      <c r="Z26" s="47"/>
    </row>
    <row r="27" spans="1:26" s="33" customFormat="1" ht="35.1" customHeight="1" x14ac:dyDescent="0.2">
      <c r="A27" s="13">
        <v>22</v>
      </c>
      <c r="B27" s="24" t="s">
        <v>21</v>
      </c>
      <c r="C27" s="23">
        <v>200356</v>
      </c>
      <c r="D27" s="14" t="s">
        <v>107</v>
      </c>
      <c r="E27" s="25" t="s">
        <v>22</v>
      </c>
      <c r="F27" s="74" t="s">
        <v>29</v>
      </c>
      <c r="G27" s="25" t="s">
        <v>164</v>
      </c>
      <c r="H27" s="45" t="s">
        <v>134</v>
      </c>
      <c r="I27" s="146">
        <v>3597216</v>
      </c>
      <c r="J27" s="146"/>
      <c r="K27" s="140">
        <f t="shared" si="1"/>
        <v>3597216</v>
      </c>
      <c r="L27" s="43"/>
      <c r="M27" s="44">
        <v>13</v>
      </c>
      <c r="N27" s="46">
        <v>0</v>
      </c>
      <c r="O27" s="46">
        <v>1</v>
      </c>
      <c r="P27" s="45" t="s">
        <v>32</v>
      </c>
      <c r="Q27" s="25" t="s">
        <v>33</v>
      </c>
      <c r="R27" s="28"/>
      <c r="S27" s="28"/>
      <c r="T27" s="28"/>
      <c r="U27" s="20">
        <f t="shared" si="2"/>
        <v>0</v>
      </c>
      <c r="V27" s="20">
        <f t="shared" si="3"/>
        <v>0</v>
      </c>
      <c r="W27" s="47"/>
      <c r="X27" s="47"/>
      <c r="Y27" s="47"/>
      <c r="Z27" s="47"/>
    </row>
    <row r="28" spans="1:26" s="33" customFormat="1" ht="35.1" customHeight="1" x14ac:dyDescent="0.2">
      <c r="A28" s="13">
        <v>23</v>
      </c>
      <c r="B28" s="24" t="s">
        <v>21</v>
      </c>
      <c r="C28" s="23">
        <v>200356</v>
      </c>
      <c r="D28" s="14" t="s">
        <v>107</v>
      </c>
      <c r="E28" s="25" t="s">
        <v>22</v>
      </c>
      <c r="F28" s="74" t="s">
        <v>29</v>
      </c>
      <c r="G28" s="25" t="s">
        <v>159</v>
      </c>
      <c r="H28" s="42" t="s">
        <v>135</v>
      </c>
      <c r="I28" s="146">
        <v>18000000</v>
      </c>
      <c r="J28" s="146"/>
      <c r="K28" s="140">
        <f t="shared" si="1"/>
        <v>18000000</v>
      </c>
      <c r="L28" s="43"/>
      <c r="M28" s="48">
        <v>1</v>
      </c>
      <c r="N28" s="44">
        <v>0</v>
      </c>
      <c r="O28" s="49">
        <v>3</v>
      </c>
      <c r="P28" s="45" t="s">
        <v>34</v>
      </c>
      <c r="Q28" s="25" t="s">
        <v>31</v>
      </c>
      <c r="R28" s="28"/>
      <c r="S28" s="28"/>
      <c r="T28" s="28"/>
      <c r="U28" s="20">
        <f t="shared" si="2"/>
        <v>0</v>
      </c>
      <c r="V28" s="20">
        <f t="shared" si="3"/>
        <v>0</v>
      </c>
      <c r="W28" s="32"/>
      <c r="X28" s="32"/>
      <c r="Y28" s="32"/>
      <c r="Z28" s="32"/>
    </row>
    <row r="29" spans="1:26" s="33" customFormat="1" ht="35.1" customHeight="1" x14ac:dyDescent="0.2">
      <c r="A29" s="13">
        <v>24</v>
      </c>
      <c r="B29" s="24" t="s">
        <v>21</v>
      </c>
      <c r="C29" s="23">
        <v>200356</v>
      </c>
      <c r="D29" s="14" t="s">
        <v>107</v>
      </c>
      <c r="E29" s="25" t="s">
        <v>22</v>
      </c>
      <c r="F29" s="74" t="s">
        <v>29</v>
      </c>
      <c r="G29" s="25" t="s">
        <v>159</v>
      </c>
      <c r="H29" s="42" t="s">
        <v>137</v>
      </c>
      <c r="I29" s="146">
        <v>345636846</v>
      </c>
      <c r="J29" s="146"/>
      <c r="K29" s="140">
        <f t="shared" si="1"/>
        <v>345636846</v>
      </c>
      <c r="L29" s="43"/>
      <c r="M29" s="48">
        <v>4</v>
      </c>
      <c r="N29" s="44">
        <v>0</v>
      </c>
      <c r="O29" s="48">
        <v>1</v>
      </c>
      <c r="P29" s="45" t="s">
        <v>34</v>
      </c>
      <c r="Q29" s="25" t="s">
        <v>31</v>
      </c>
      <c r="R29" s="28"/>
      <c r="S29" s="28"/>
      <c r="T29" s="28"/>
      <c r="U29" s="20">
        <f t="shared" si="2"/>
        <v>0</v>
      </c>
      <c r="V29" s="20">
        <f t="shared" si="3"/>
        <v>0</v>
      </c>
      <c r="W29" s="32"/>
      <c r="X29" s="32"/>
      <c r="Y29" s="32"/>
      <c r="Z29" s="32"/>
    </row>
    <row r="30" spans="1:26" s="33" customFormat="1" ht="35.1" customHeight="1" x14ac:dyDescent="0.2">
      <c r="A30" s="13">
        <v>25</v>
      </c>
      <c r="B30" s="24" t="s">
        <v>21</v>
      </c>
      <c r="C30" s="23">
        <v>200356</v>
      </c>
      <c r="D30" s="14" t="s">
        <v>107</v>
      </c>
      <c r="E30" s="25" t="s">
        <v>22</v>
      </c>
      <c r="F30" s="74" t="s">
        <v>29</v>
      </c>
      <c r="G30" s="25" t="s">
        <v>159</v>
      </c>
      <c r="H30" s="42" t="s">
        <v>136</v>
      </c>
      <c r="I30" s="146">
        <v>60000000</v>
      </c>
      <c r="J30" s="146"/>
      <c r="K30" s="140">
        <f t="shared" si="1"/>
        <v>60000000</v>
      </c>
      <c r="L30" s="43"/>
      <c r="M30" s="48">
        <v>11</v>
      </c>
      <c r="N30" s="44">
        <v>0</v>
      </c>
      <c r="O30" s="48">
        <v>4</v>
      </c>
      <c r="P30" s="45" t="s">
        <v>34</v>
      </c>
      <c r="Q30" s="25" t="s">
        <v>31</v>
      </c>
      <c r="R30" s="28"/>
      <c r="S30" s="28"/>
      <c r="T30" s="28"/>
      <c r="U30" s="20">
        <f t="shared" si="2"/>
        <v>0</v>
      </c>
      <c r="V30" s="20">
        <f t="shared" si="3"/>
        <v>0</v>
      </c>
      <c r="W30" s="32"/>
      <c r="X30" s="32"/>
      <c r="Y30" s="32"/>
      <c r="Z30" s="32"/>
    </row>
    <row r="31" spans="1:26" s="33" customFormat="1" ht="35.1" customHeight="1" x14ac:dyDescent="0.2">
      <c r="A31" s="13">
        <v>26</v>
      </c>
      <c r="B31" s="24" t="s">
        <v>21</v>
      </c>
      <c r="C31" s="23">
        <v>200356</v>
      </c>
      <c r="D31" s="14" t="s">
        <v>107</v>
      </c>
      <c r="E31" s="25" t="s">
        <v>22</v>
      </c>
      <c r="F31" s="74" t="s">
        <v>29</v>
      </c>
      <c r="G31" s="25" t="s">
        <v>159</v>
      </c>
      <c r="H31" s="42" t="s">
        <v>157</v>
      </c>
      <c r="I31" s="146">
        <v>157670633</v>
      </c>
      <c r="J31" s="146"/>
      <c r="K31" s="140">
        <f t="shared" si="1"/>
        <v>157670633</v>
      </c>
      <c r="L31" s="43"/>
      <c r="M31" s="48">
        <v>1</v>
      </c>
      <c r="N31" s="44">
        <v>0</v>
      </c>
      <c r="O31" s="48">
        <v>11</v>
      </c>
      <c r="P31" s="45" t="s">
        <v>34</v>
      </c>
      <c r="Q31" s="25" t="s">
        <v>31</v>
      </c>
      <c r="R31" s="28"/>
      <c r="S31" s="28"/>
      <c r="T31" s="28"/>
      <c r="U31" s="20">
        <f t="shared" si="2"/>
        <v>0</v>
      </c>
      <c r="V31" s="20">
        <f t="shared" si="3"/>
        <v>0</v>
      </c>
      <c r="W31" s="32"/>
      <c r="X31" s="32"/>
      <c r="Y31" s="32"/>
      <c r="Z31" s="32"/>
    </row>
    <row r="32" spans="1:26" s="33" customFormat="1" ht="35.1" customHeight="1" x14ac:dyDescent="0.2">
      <c r="A32" s="13">
        <v>27</v>
      </c>
      <c r="B32" s="24" t="s">
        <v>21</v>
      </c>
      <c r="C32" s="23">
        <v>200356</v>
      </c>
      <c r="D32" s="14" t="s">
        <v>107</v>
      </c>
      <c r="E32" s="25" t="s">
        <v>22</v>
      </c>
      <c r="F32" s="74" t="s">
        <v>29</v>
      </c>
      <c r="G32" s="25" t="s">
        <v>159</v>
      </c>
      <c r="H32" s="45" t="s">
        <v>100</v>
      </c>
      <c r="I32" s="146">
        <v>65000000</v>
      </c>
      <c r="J32" s="146"/>
      <c r="K32" s="140">
        <f t="shared" si="1"/>
        <v>65000000</v>
      </c>
      <c r="L32" s="43"/>
      <c r="M32" s="48">
        <v>1</v>
      </c>
      <c r="N32" s="44">
        <v>0</v>
      </c>
      <c r="O32" s="48">
        <v>1</v>
      </c>
      <c r="P32" s="45" t="s">
        <v>34</v>
      </c>
      <c r="Q32" s="25" t="s">
        <v>31</v>
      </c>
      <c r="R32" s="28"/>
      <c r="S32" s="28"/>
      <c r="T32" s="28"/>
      <c r="U32" s="20">
        <f t="shared" si="2"/>
        <v>0</v>
      </c>
      <c r="V32" s="20">
        <f t="shared" si="3"/>
        <v>0</v>
      </c>
      <c r="W32" s="32"/>
      <c r="X32" s="32"/>
      <c r="Y32" s="32"/>
      <c r="Z32" s="32"/>
    </row>
    <row r="33" spans="1:27" s="33" customFormat="1" ht="35.1" customHeight="1" x14ac:dyDescent="0.2">
      <c r="A33" s="13">
        <v>28</v>
      </c>
      <c r="B33" s="24" t="s">
        <v>21</v>
      </c>
      <c r="C33" s="23">
        <v>200356</v>
      </c>
      <c r="D33" s="14" t="s">
        <v>107</v>
      </c>
      <c r="E33" s="25" t="s">
        <v>22</v>
      </c>
      <c r="F33" s="74" t="s">
        <v>29</v>
      </c>
      <c r="G33" s="25" t="s">
        <v>159</v>
      </c>
      <c r="H33" s="45" t="s">
        <v>116</v>
      </c>
      <c r="I33" s="146">
        <v>9500000</v>
      </c>
      <c r="J33" s="146"/>
      <c r="K33" s="140">
        <f t="shared" si="1"/>
        <v>9500000</v>
      </c>
      <c r="L33" s="43"/>
      <c r="M33" s="28">
        <v>40</v>
      </c>
      <c r="N33" s="44">
        <v>0</v>
      </c>
      <c r="O33" s="48">
        <v>1</v>
      </c>
      <c r="P33" s="45" t="s">
        <v>34</v>
      </c>
      <c r="Q33" s="25" t="s">
        <v>31</v>
      </c>
      <c r="R33" s="28"/>
      <c r="S33" s="28"/>
      <c r="T33" s="28"/>
      <c r="U33" s="20">
        <f t="shared" si="2"/>
        <v>0</v>
      </c>
      <c r="V33" s="20">
        <f t="shared" si="3"/>
        <v>0</v>
      </c>
      <c r="W33" s="32"/>
      <c r="X33" s="32"/>
      <c r="Y33" s="32"/>
      <c r="Z33" s="32"/>
    </row>
    <row r="34" spans="1:27" s="33" customFormat="1" ht="35.1" customHeight="1" x14ac:dyDescent="0.2">
      <c r="A34" s="13">
        <v>29</v>
      </c>
      <c r="B34" s="24" t="s">
        <v>21</v>
      </c>
      <c r="C34" s="23">
        <v>200356</v>
      </c>
      <c r="D34" s="14" t="s">
        <v>107</v>
      </c>
      <c r="E34" s="25" t="s">
        <v>22</v>
      </c>
      <c r="F34" s="74" t="s">
        <v>29</v>
      </c>
      <c r="G34" s="25" t="s">
        <v>160</v>
      </c>
      <c r="H34" s="45" t="s">
        <v>138</v>
      </c>
      <c r="I34" s="146">
        <v>98500000</v>
      </c>
      <c r="J34" s="146"/>
      <c r="K34" s="140">
        <f t="shared" si="1"/>
        <v>98500000</v>
      </c>
      <c r="L34" s="27"/>
      <c r="M34" s="28">
        <v>6</v>
      </c>
      <c r="N34" s="28">
        <v>10</v>
      </c>
      <c r="O34" s="28">
        <v>30</v>
      </c>
      <c r="P34" s="25" t="s">
        <v>35</v>
      </c>
      <c r="Q34" s="25" t="s">
        <v>31</v>
      </c>
      <c r="R34" s="28"/>
      <c r="S34" s="28"/>
      <c r="T34" s="28"/>
      <c r="U34" s="20">
        <f t="shared" si="2"/>
        <v>0</v>
      </c>
      <c r="V34" s="20">
        <f t="shared" si="3"/>
        <v>0</v>
      </c>
      <c r="W34" s="32"/>
      <c r="X34" s="32"/>
      <c r="Y34" s="32"/>
      <c r="Z34" s="32"/>
    </row>
    <row r="35" spans="1:27" s="33" customFormat="1" ht="35.1" customHeight="1" x14ac:dyDescent="0.2">
      <c r="A35" s="13">
        <v>30</v>
      </c>
      <c r="B35" s="24" t="s">
        <v>21</v>
      </c>
      <c r="C35" s="23">
        <v>200356</v>
      </c>
      <c r="D35" s="14" t="s">
        <v>107</v>
      </c>
      <c r="E35" s="25" t="s">
        <v>22</v>
      </c>
      <c r="F35" s="74" t="s">
        <v>29</v>
      </c>
      <c r="G35" s="25" t="s">
        <v>160</v>
      </c>
      <c r="H35" s="45" t="s">
        <v>36</v>
      </c>
      <c r="I35" s="146">
        <v>52000000</v>
      </c>
      <c r="J35" s="146"/>
      <c r="K35" s="140">
        <f t="shared" si="1"/>
        <v>52000000</v>
      </c>
      <c r="L35" s="27"/>
      <c r="M35" s="28">
        <v>2</v>
      </c>
      <c r="N35" s="28">
        <v>3</v>
      </c>
      <c r="O35" s="28">
        <v>3</v>
      </c>
      <c r="P35" s="25" t="s">
        <v>35</v>
      </c>
      <c r="Q35" s="25" t="s">
        <v>31</v>
      </c>
      <c r="R35" s="28"/>
      <c r="S35" s="28"/>
      <c r="T35" s="28"/>
      <c r="U35" s="20">
        <f t="shared" si="2"/>
        <v>0</v>
      </c>
      <c r="V35" s="20">
        <f t="shared" si="3"/>
        <v>0</v>
      </c>
      <c r="W35" s="32"/>
      <c r="X35" s="32"/>
      <c r="Y35" s="32"/>
      <c r="Z35" s="32"/>
    </row>
    <row r="36" spans="1:27" s="33" customFormat="1" ht="35.1" customHeight="1" x14ac:dyDescent="0.2">
      <c r="A36" s="13">
        <v>31</v>
      </c>
      <c r="B36" s="24" t="s">
        <v>21</v>
      </c>
      <c r="C36" s="23">
        <v>200356</v>
      </c>
      <c r="D36" s="14" t="s">
        <v>107</v>
      </c>
      <c r="E36" s="25" t="s">
        <v>22</v>
      </c>
      <c r="F36" s="74" t="s">
        <v>29</v>
      </c>
      <c r="G36" s="25" t="s">
        <v>160</v>
      </c>
      <c r="H36" s="45" t="s">
        <v>117</v>
      </c>
      <c r="I36" s="146">
        <v>12850000</v>
      </c>
      <c r="J36" s="146"/>
      <c r="K36" s="140">
        <f t="shared" si="1"/>
        <v>12850000</v>
      </c>
      <c r="L36" s="27"/>
      <c r="M36" s="28">
        <v>6</v>
      </c>
      <c r="N36" s="28">
        <v>0</v>
      </c>
      <c r="O36" s="28">
        <v>2</v>
      </c>
      <c r="P36" s="25" t="s">
        <v>35</v>
      </c>
      <c r="Q36" s="25" t="s">
        <v>31</v>
      </c>
      <c r="R36" s="28"/>
      <c r="S36" s="28"/>
      <c r="T36" s="28"/>
      <c r="U36" s="20">
        <f t="shared" si="2"/>
        <v>0</v>
      </c>
      <c r="V36" s="20">
        <f t="shared" si="3"/>
        <v>0</v>
      </c>
      <c r="W36" s="32"/>
      <c r="X36" s="32"/>
      <c r="Y36" s="32"/>
      <c r="Z36" s="32"/>
    </row>
    <row r="37" spans="1:27" s="33" customFormat="1" ht="35.1" customHeight="1" x14ac:dyDescent="0.2">
      <c r="A37" s="13">
        <v>32</v>
      </c>
      <c r="B37" s="24" t="s">
        <v>21</v>
      </c>
      <c r="C37" s="23">
        <v>200356</v>
      </c>
      <c r="D37" s="14" t="s">
        <v>107</v>
      </c>
      <c r="E37" s="25" t="s">
        <v>22</v>
      </c>
      <c r="F37" s="74" t="s">
        <v>29</v>
      </c>
      <c r="G37" s="25" t="s">
        <v>160</v>
      </c>
      <c r="H37" s="45" t="s">
        <v>262</v>
      </c>
      <c r="I37" s="146">
        <v>11600000</v>
      </c>
      <c r="J37" s="146"/>
      <c r="K37" s="140">
        <f t="shared" si="1"/>
        <v>11600000</v>
      </c>
      <c r="L37" s="27"/>
      <c r="M37" s="28"/>
      <c r="N37" s="28"/>
      <c r="O37" s="28"/>
      <c r="P37" s="25" t="s">
        <v>35</v>
      </c>
      <c r="Q37" s="25" t="s">
        <v>31</v>
      </c>
      <c r="R37" s="28"/>
      <c r="S37" s="28"/>
      <c r="T37" s="28"/>
      <c r="U37" s="20">
        <v>0</v>
      </c>
      <c r="V37" s="20">
        <v>0</v>
      </c>
      <c r="W37" s="47"/>
      <c r="X37" s="47"/>
      <c r="Y37" s="47"/>
      <c r="Z37" s="47"/>
    </row>
    <row r="38" spans="1:27" s="33" customFormat="1" ht="35.1" customHeight="1" x14ac:dyDescent="0.2">
      <c r="A38" s="13">
        <v>33</v>
      </c>
      <c r="B38" s="24" t="s">
        <v>21</v>
      </c>
      <c r="C38" s="23">
        <v>200356</v>
      </c>
      <c r="D38" s="14" t="s">
        <v>107</v>
      </c>
      <c r="E38" s="25" t="s">
        <v>22</v>
      </c>
      <c r="F38" s="74" t="s">
        <v>29</v>
      </c>
      <c r="G38" s="25" t="s">
        <v>160</v>
      </c>
      <c r="H38" s="45" t="s">
        <v>263</v>
      </c>
      <c r="I38" s="146">
        <v>41448340</v>
      </c>
      <c r="J38" s="146"/>
      <c r="K38" s="140">
        <f t="shared" si="1"/>
        <v>41448340</v>
      </c>
      <c r="L38" s="27"/>
      <c r="M38" s="28"/>
      <c r="N38" s="28"/>
      <c r="O38" s="28"/>
      <c r="P38" s="25" t="s">
        <v>35</v>
      </c>
      <c r="Q38" s="25" t="s">
        <v>31</v>
      </c>
      <c r="R38" s="28"/>
      <c r="S38" s="28"/>
      <c r="T38" s="28"/>
      <c r="U38" s="20">
        <v>0</v>
      </c>
      <c r="V38" s="20">
        <v>0</v>
      </c>
      <c r="W38" s="47"/>
      <c r="X38" s="47"/>
      <c r="Y38" s="47"/>
      <c r="Z38" s="47"/>
    </row>
    <row r="39" spans="1:27" s="22" customFormat="1" ht="35.1" customHeight="1" x14ac:dyDescent="0.2">
      <c r="A39" s="13">
        <v>34</v>
      </c>
      <c r="B39" s="14" t="s">
        <v>16</v>
      </c>
      <c r="C39" s="13">
        <v>200354</v>
      </c>
      <c r="D39" s="14" t="s">
        <v>107</v>
      </c>
      <c r="E39" s="14" t="s">
        <v>17</v>
      </c>
      <c r="F39" s="74" t="s">
        <v>29</v>
      </c>
      <c r="G39" s="14" t="s">
        <v>161</v>
      </c>
      <c r="H39" s="45" t="s">
        <v>147</v>
      </c>
      <c r="I39" s="146">
        <v>275412802</v>
      </c>
      <c r="J39" s="146"/>
      <c r="K39" s="140">
        <f t="shared" si="1"/>
        <v>275412802</v>
      </c>
      <c r="L39" s="16"/>
      <c r="M39" s="18">
        <v>1</v>
      </c>
      <c r="N39" s="18">
        <v>0</v>
      </c>
      <c r="O39" s="18">
        <v>6</v>
      </c>
      <c r="P39" s="50" t="s">
        <v>37</v>
      </c>
      <c r="Q39" s="14" t="s">
        <v>198</v>
      </c>
      <c r="R39" s="18"/>
      <c r="S39" s="18"/>
      <c r="T39" s="18"/>
      <c r="U39" s="20">
        <f t="shared" si="2"/>
        <v>0</v>
      </c>
      <c r="V39" s="20">
        <f t="shared" si="3"/>
        <v>0</v>
      </c>
      <c r="W39" s="21"/>
      <c r="X39" s="21"/>
      <c r="Y39" s="21"/>
      <c r="Z39" s="21"/>
    </row>
    <row r="40" spans="1:27" s="22" customFormat="1" ht="35.1" customHeight="1" x14ac:dyDescent="0.2">
      <c r="A40" s="13">
        <v>35</v>
      </c>
      <c r="B40" s="14" t="s">
        <v>16</v>
      </c>
      <c r="C40" s="13">
        <v>200354</v>
      </c>
      <c r="D40" s="14" t="s">
        <v>107</v>
      </c>
      <c r="E40" s="14" t="s">
        <v>17</v>
      </c>
      <c r="F40" s="74" t="s">
        <v>29</v>
      </c>
      <c r="G40" s="14" t="s">
        <v>161</v>
      </c>
      <c r="H40" s="45" t="s">
        <v>148</v>
      </c>
      <c r="I40" s="146">
        <v>150810000</v>
      </c>
      <c r="J40" s="146"/>
      <c r="K40" s="140">
        <f t="shared" si="1"/>
        <v>150810000</v>
      </c>
      <c r="L40" s="16"/>
      <c r="M40" s="18">
        <v>1</v>
      </c>
      <c r="N40" s="18">
        <v>0</v>
      </c>
      <c r="O40" s="18">
        <v>1</v>
      </c>
      <c r="P40" s="50" t="s">
        <v>37</v>
      </c>
      <c r="Q40" s="14" t="s">
        <v>198</v>
      </c>
      <c r="R40" s="18"/>
      <c r="S40" s="18"/>
      <c r="T40" s="18"/>
      <c r="U40" s="20">
        <f t="shared" si="2"/>
        <v>0</v>
      </c>
      <c r="V40" s="20">
        <f t="shared" si="3"/>
        <v>0</v>
      </c>
      <c r="W40" s="21"/>
      <c r="X40" s="21"/>
      <c r="Y40" s="21"/>
      <c r="Z40" s="21"/>
    </row>
    <row r="41" spans="1:27" s="52" customFormat="1" ht="35.1" customHeight="1" x14ac:dyDescent="0.25">
      <c r="A41" s="13">
        <v>36</v>
      </c>
      <c r="B41" s="14" t="s">
        <v>16</v>
      </c>
      <c r="C41" s="13">
        <v>200354</v>
      </c>
      <c r="D41" s="14" t="s">
        <v>107</v>
      </c>
      <c r="E41" s="14" t="s">
        <v>17</v>
      </c>
      <c r="F41" s="74" t="s">
        <v>29</v>
      </c>
      <c r="G41" s="14" t="s">
        <v>38</v>
      </c>
      <c r="H41" s="45" t="s">
        <v>199</v>
      </c>
      <c r="I41" s="142">
        <v>174080452</v>
      </c>
      <c r="J41" s="142"/>
      <c r="K41" s="140">
        <f t="shared" si="1"/>
        <v>174080452</v>
      </c>
      <c r="L41" s="16"/>
      <c r="M41" s="37">
        <v>4</v>
      </c>
      <c r="N41" s="18">
        <v>0</v>
      </c>
      <c r="O41" s="18">
        <v>4</v>
      </c>
      <c r="P41" s="14" t="s">
        <v>39</v>
      </c>
      <c r="Q41" s="14" t="s">
        <v>40</v>
      </c>
      <c r="R41" s="18"/>
      <c r="S41" s="18"/>
      <c r="T41" s="18"/>
      <c r="U41" s="20">
        <f t="shared" si="2"/>
        <v>0</v>
      </c>
      <c r="V41" s="20">
        <f t="shared" si="3"/>
        <v>0</v>
      </c>
      <c r="W41" s="51"/>
      <c r="X41" s="51"/>
      <c r="Y41" s="51"/>
      <c r="Z41" s="51"/>
    </row>
    <row r="42" spans="1:27" s="22" customFormat="1" ht="35.1" customHeight="1" x14ac:dyDescent="0.2">
      <c r="A42" s="13">
        <v>37</v>
      </c>
      <c r="B42" s="54" t="s">
        <v>48</v>
      </c>
      <c r="C42" s="53">
        <v>200354</v>
      </c>
      <c r="D42" s="54" t="s">
        <v>165</v>
      </c>
      <c r="E42" s="54" t="s">
        <v>41</v>
      </c>
      <c r="F42" s="61" t="s">
        <v>42</v>
      </c>
      <c r="G42" s="54" t="s">
        <v>43</v>
      </c>
      <c r="H42" s="45" t="s">
        <v>180</v>
      </c>
      <c r="I42" s="142"/>
      <c r="J42" s="142"/>
      <c r="K42" s="140">
        <f t="shared" si="1"/>
        <v>0</v>
      </c>
      <c r="L42" s="54"/>
      <c r="M42" s="53">
        <v>40</v>
      </c>
      <c r="N42" s="53">
        <v>80</v>
      </c>
      <c r="O42" s="53">
        <v>120</v>
      </c>
      <c r="P42" s="54" t="s">
        <v>39</v>
      </c>
      <c r="Q42" s="54" t="s">
        <v>39</v>
      </c>
      <c r="R42" s="53"/>
      <c r="S42" s="53"/>
      <c r="T42" s="53"/>
      <c r="U42" s="20">
        <f t="shared" si="2"/>
        <v>0</v>
      </c>
      <c r="V42" s="20">
        <f t="shared" si="3"/>
        <v>0</v>
      </c>
    </row>
    <row r="43" spans="1:27" s="22" customFormat="1" ht="35.1" customHeight="1" x14ac:dyDescent="0.2">
      <c r="A43" s="13">
        <v>38</v>
      </c>
      <c r="B43" s="14" t="s">
        <v>44</v>
      </c>
      <c r="C43" s="13">
        <v>200253</v>
      </c>
      <c r="D43" s="14" t="s">
        <v>151</v>
      </c>
      <c r="E43" s="14" t="s">
        <v>45</v>
      </c>
      <c r="F43" s="56" t="s">
        <v>260</v>
      </c>
      <c r="G43" s="14" t="s">
        <v>166</v>
      </c>
      <c r="H43" s="45" t="s">
        <v>122</v>
      </c>
      <c r="I43" s="142">
        <v>335174776</v>
      </c>
      <c r="J43" s="142"/>
      <c r="K43" s="140">
        <f t="shared" si="1"/>
        <v>335174776</v>
      </c>
      <c r="L43" s="15"/>
      <c r="M43" s="55">
        <v>10</v>
      </c>
      <c r="N43" s="55">
        <v>10</v>
      </c>
      <c r="O43" s="55">
        <v>20</v>
      </c>
      <c r="P43" s="14" t="s">
        <v>46</v>
      </c>
      <c r="Q43" s="14" t="s">
        <v>47</v>
      </c>
      <c r="R43" s="18"/>
      <c r="S43" s="18"/>
      <c r="T43" s="18"/>
      <c r="U43" s="20">
        <f t="shared" si="2"/>
        <v>0</v>
      </c>
      <c r="V43" s="20">
        <f t="shared" si="3"/>
        <v>0</v>
      </c>
    </row>
    <row r="44" spans="1:27" s="22" customFormat="1" ht="35.1" customHeight="1" x14ac:dyDescent="0.2">
      <c r="A44" s="13">
        <v>39</v>
      </c>
      <c r="B44" s="14" t="s">
        <v>44</v>
      </c>
      <c r="C44" s="13">
        <v>200253</v>
      </c>
      <c r="D44" s="14" t="s">
        <v>151</v>
      </c>
      <c r="E44" s="14" t="s">
        <v>45</v>
      </c>
      <c r="F44" s="56" t="s">
        <v>260</v>
      </c>
      <c r="G44" s="14" t="s">
        <v>166</v>
      </c>
      <c r="H44" s="45" t="s">
        <v>120</v>
      </c>
      <c r="I44" s="142">
        <v>48000000</v>
      </c>
      <c r="J44" s="142"/>
      <c r="K44" s="140">
        <f t="shared" si="1"/>
        <v>48000000</v>
      </c>
      <c r="L44" s="15"/>
      <c r="M44" s="55">
        <v>15</v>
      </c>
      <c r="N44" s="55">
        <v>15</v>
      </c>
      <c r="O44" s="55">
        <v>30</v>
      </c>
      <c r="P44" s="14" t="s">
        <v>46</v>
      </c>
      <c r="Q44" s="14" t="s">
        <v>47</v>
      </c>
      <c r="R44" s="18"/>
      <c r="S44" s="18"/>
      <c r="T44" s="18"/>
      <c r="U44" s="20">
        <f t="shared" si="2"/>
        <v>0</v>
      </c>
      <c r="V44" s="20">
        <f t="shared" si="3"/>
        <v>0</v>
      </c>
    </row>
    <row r="45" spans="1:27" s="22" customFormat="1" ht="35.1" customHeight="1" x14ac:dyDescent="0.2">
      <c r="A45" s="13">
        <v>40</v>
      </c>
      <c r="B45" s="14" t="s">
        <v>44</v>
      </c>
      <c r="C45" s="13">
        <v>200253</v>
      </c>
      <c r="D45" s="14" t="s">
        <v>151</v>
      </c>
      <c r="E45" s="14" t="s">
        <v>45</v>
      </c>
      <c r="F45" s="56" t="s">
        <v>260</v>
      </c>
      <c r="G45" s="14" t="s">
        <v>166</v>
      </c>
      <c r="H45" s="45" t="s">
        <v>152</v>
      </c>
      <c r="I45" s="142">
        <v>21200000</v>
      </c>
      <c r="J45" s="142"/>
      <c r="K45" s="140">
        <f t="shared" si="1"/>
        <v>21200000</v>
      </c>
      <c r="L45" s="15"/>
      <c r="M45" s="55">
        <v>20</v>
      </c>
      <c r="N45" s="55">
        <v>20</v>
      </c>
      <c r="O45" s="55">
        <v>40</v>
      </c>
      <c r="P45" s="14" t="s">
        <v>46</v>
      </c>
      <c r="Q45" s="14" t="s">
        <v>47</v>
      </c>
      <c r="R45" s="18"/>
      <c r="S45" s="18"/>
      <c r="T45" s="18"/>
      <c r="U45" s="20">
        <f t="shared" si="2"/>
        <v>0</v>
      </c>
      <c r="V45" s="20">
        <f t="shared" si="3"/>
        <v>0</v>
      </c>
    </row>
    <row r="46" spans="1:27" s="22" customFormat="1" ht="35.1" customHeight="1" x14ac:dyDescent="0.2">
      <c r="A46" s="13">
        <v>41</v>
      </c>
      <c r="B46" s="14" t="s">
        <v>44</v>
      </c>
      <c r="C46" s="13">
        <v>200253</v>
      </c>
      <c r="D46" s="14" t="s">
        <v>151</v>
      </c>
      <c r="E46" s="14" t="s">
        <v>45</v>
      </c>
      <c r="F46" s="56" t="s">
        <v>260</v>
      </c>
      <c r="G46" s="14" t="s">
        <v>166</v>
      </c>
      <c r="H46" s="45" t="s">
        <v>119</v>
      </c>
      <c r="I46" s="142">
        <v>192597800</v>
      </c>
      <c r="J46" s="142"/>
      <c r="K46" s="140">
        <f t="shared" si="1"/>
        <v>192597800</v>
      </c>
      <c r="L46" s="15"/>
      <c r="M46" s="55">
        <v>5</v>
      </c>
      <c r="N46" s="55">
        <v>5</v>
      </c>
      <c r="O46" s="55">
        <v>5</v>
      </c>
      <c r="P46" s="14" t="s">
        <v>46</v>
      </c>
      <c r="Q46" s="14" t="s">
        <v>47</v>
      </c>
      <c r="R46" s="18"/>
      <c r="S46" s="18"/>
      <c r="T46" s="18"/>
      <c r="U46" s="20">
        <f t="shared" si="2"/>
        <v>0</v>
      </c>
      <c r="V46" s="20">
        <f t="shared" si="3"/>
        <v>0</v>
      </c>
    </row>
    <row r="47" spans="1:27" s="22" customFormat="1" ht="35.1" customHeight="1" x14ac:dyDescent="0.2">
      <c r="A47" s="13">
        <v>42</v>
      </c>
      <c r="B47" s="14" t="s">
        <v>44</v>
      </c>
      <c r="C47" s="13">
        <v>200253</v>
      </c>
      <c r="D47" s="14" t="s">
        <v>151</v>
      </c>
      <c r="E47" s="14" t="s">
        <v>45</v>
      </c>
      <c r="F47" s="56" t="s">
        <v>260</v>
      </c>
      <c r="G47" s="14" t="s">
        <v>166</v>
      </c>
      <c r="H47" s="45" t="s">
        <v>121</v>
      </c>
      <c r="I47" s="142">
        <v>400891696</v>
      </c>
      <c r="J47" s="142"/>
      <c r="K47" s="140">
        <f t="shared" si="1"/>
        <v>400891696</v>
      </c>
      <c r="L47" s="15"/>
      <c r="M47" s="55">
        <v>25</v>
      </c>
      <c r="N47" s="55">
        <v>25</v>
      </c>
      <c r="O47" s="55">
        <v>50</v>
      </c>
      <c r="P47" s="14" t="s">
        <v>46</v>
      </c>
      <c r="Q47" s="14" t="s">
        <v>47</v>
      </c>
      <c r="R47" s="18"/>
      <c r="S47" s="18"/>
      <c r="T47" s="18"/>
      <c r="U47" s="20">
        <f t="shared" si="2"/>
        <v>0</v>
      </c>
      <c r="V47" s="20">
        <f t="shared" si="3"/>
        <v>0</v>
      </c>
    </row>
    <row r="48" spans="1:27" s="22" customFormat="1" ht="35.1" customHeight="1" x14ac:dyDescent="0.2">
      <c r="A48" s="13">
        <v>43</v>
      </c>
      <c r="B48" s="14" t="s">
        <v>48</v>
      </c>
      <c r="C48" s="18">
        <v>200354</v>
      </c>
      <c r="D48" s="14" t="s">
        <v>261</v>
      </c>
      <c r="E48" s="14" t="s">
        <v>49</v>
      </c>
      <c r="F48" s="56" t="s">
        <v>50</v>
      </c>
      <c r="G48" s="14" t="s">
        <v>153</v>
      </c>
      <c r="H48" s="45" t="s">
        <v>123</v>
      </c>
      <c r="I48" s="142">
        <v>45918561</v>
      </c>
      <c r="J48" s="142"/>
      <c r="K48" s="140">
        <f t="shared" si="1"/>
        <v>45918561</v>
      </c>
      <c r="L48" s="15"/>
      <c r="M48" s="13">
        <v>1</v>
      </c>
      <c r="N48" s="18">
        <v>1</v>
      </c>
      <c r="O48" s="18">
        <v>1</v>
      </c>
      <c r="P48" s="14" t="s">
        <v>51</v>
      </c>
      <c r="Q48" s="14" t="s">
        <v>183</v>
      </c>
      <c r="R48" s="18"/>
      <c r="S48" s="18"/>
      <c r="T48" s="18"/>
      <c r="U48" s="20">
        <f t="shared" si="2"/>
        <v>0</v>
      </c>
      <c r="V48" s="20">
        <f t="shared" si="3"/>
        <v>0</v>
      </c>
      <c r="W48" s="21"/>
      <c r="X48" s="21"/>
      <c r="Y48" s="21"/>
      <c r="Z48" s="21"/>
      <c r="AA48" s="21"/>
    </row>
    <row r="49" spans="1:27" s="22" customFormat="1" ht="35.1" customHeight="1" x14ac:dyDescent="0.2">
      <c r="A49" s="13">
        <v>44</v>
      </c>
      <c r="B49" s="14" t="s">
        <v>48</v>
      </c>
      <c r="C49" s="18">
        <v>200354</v>
      </c>
      <c r="D49" s="14" t="s">
        <v>261</v>
      </c>
      <c r="E49" s="14" t="s">
        <v>49</v>
      </c>
      <c r="F49" s="56" t="s">
        <v>50</v>
      </c>
      <c r="G49" s="14" t="s">
        <v>153</v>
      </c>
      <c r="H49" s="45" t="s">
        <v>200</v>
      </c>
      <c r="I49" s="142">
        <v>678222402</v>
      </c>
      <c r="J49" s="142"/>
      <c r="K49" s="140">
        <f t="shared" si="1"/>
        <v>678222402</v>
      </c>
      <c r="L49" s="40"/>
      <c r="M49" s="13">
        <v>78</v>
      </c>
      <c r="N49" s="18">
        <v>63</v>
      </c>
      <c r="O49" s="18">
        <v>141</v>
      </c>
      <c r="P49" s="56" t="s">
        <v>51</v>
      </c>
      <c r="Q49" s="14" t="s">
        <v>183</v>
      </c>
      <c r="R49" s="18"/>
      <c r="S49" s="18"/>
      <c r="T49" s="18"/>
      <c r="U49" s="20">
        <f t="shared" si="2"/>
        <v>0</v>
      </c>
      <c r="V49" s="20">
        <f t="shared" si="3"/>
        <v>0</v>
      </c>
      <c r="W49" s="57"/>
      <c r="X49" s="21"/>
      <c r="Y49" s="21"/>
      <c r="Z49" s="21"/>
      <c r="AA49" s="21"/>
    </row>
    <row r="50" spans="1:27" s="22" customFormat="1" ht="35.1" customHeight="1" x14ac:dyDescent="0.2">
      <c r="A50" s="13">
        <v>45</v>
      </c>
      <c r="B50" s="14" t="s">
        <v>48</v>
      </c>
      <c r="C50" s="18">
        <v>200354</v>
      </c>
      <c r="D50" s="14" t="s">
        <v>261</v>
      </c>
      <c r="E50" s="14" t="s">
        <v>49</v>
      </c>
      <c r="F50" s="56" t="s">
        <v>50</v>
      </c>
      <c r="G50" s="14" t="s">
        <v>153</v>
      </c>
      <c r="H50" s="45" t="s">
        <v>124</v>
      </c>
      <c r="I50" s="142">
        <v>91500000</v>
      </c>
      <c r="J50" s="142"/>
      <c r="K50" s="140">
        <f t="shared" si="1"/>
        <v>91500000</v>
      </c>
      <c r="L50" s="40"/>
      <c r="M50" s="13">
        <v>3</v>
      </c>
      <c r="N50" s="18">
        <v>0</v>
      </c>
      <c r="O50" s="18">
        <v>3</v>
      </c>
      <c r="P50" s="56" t="s">
        <v>51</v>
      </c>
      <c r="Q50" s="14" t="s">
        <v>183</v>
      </c>
      <c r="R50" s="18"/>
      <c r="S50" s="18"/>
      <c r="T50" s="18"/>
      <c r="U50" s="20">
        <f t="shared" si="2"/>
        <v>0</v>
      </c>
      <c r="V50" s="20">
        <f t="shared" si="3"/>
        <v>0</v>
      </c>
      <c r="W50" s="57"/>
      <c r="X50" s="21"/>
      <c r="Y50" s="21"/>
      <c r="Z50" s="21"/>
      <c r="AA50" s="21"/>
    </row>
    <row r="51" spans="1:27" s="22" customFormat="1" ht="35.1" customHeight="1" x14ac:dyDescent="0.2">
      <c r="A51" s="13">
        <v>46</v>
      </c>
      <c r="B51" s="14" t="s">
        <v>48</v>
      </c>
      <c r="C51" s="18">
        <v>200354</v>
      </c>
      <c r="D51" s="14" t="s">
        <v>261</v>
      </c>
      <c r="E51" s="14" t="s">
        <v>49</v>
      </c>
      <c r="F51" s="56" t="s">
        <v>53</v>
      </c>
      <c r="G51" s="14" t="s">
        <v>176</v>
      </c>
      <c r="H51" s="45" t="s">
        <v>52</v>
      </c>
      <c r="I51" s="142">
        <v>39458203</v>
      </c>
      <c r="J51" s="142"/>
      <c r="K51" s="140">
        <f t="shared" si="1"/>
        <v>39458203</v>
      </c>
      <c r="L51" s="40"/>
      <c r="M51" s="13">
        <v>1</v>
      </c>
      <c r="N51" s="18">
        <v>1</v>
      </c>
      <c r="O51" s="18">
        <f>M51+N51</f>
        <v>2</v>
      </c>
      <c r="P51" s="56" t="s">
        <v>51</v>
      </c>
      <c r="Q51" s="14" t="s">
        <v>183</v>
      </c>
      <c r="R51" s="18"/>
      <c r="S51" s="18"/>
      <c r="T51" s="18"/>
      <c r="U51" s="20">
        <f t="shared" si="2"/>
        <v>0</v>
      </c>
      <c r="V51" s="20">
        <f t="shared" si="3"/>
        <v>0</v>
      </c>
      <c r="W51" s="57"/>
      <c r="X51" s="21"/>
      <c r="Y51" s="21"/>
      <c r="Z51" s="21"/>
      <c r="AA51" s="21"/>
    </row>
    <row r="52" spans="1:27" s="33" customFormat="1" ht="35.1" customHeight="1" x14ac:dyDescent="0.2">
      <c r="A52" s="13">
        <v>47</v>
      </c>
      <c r="B52" s="24" t="s">
        <v>21</v>
      </c>
      <c r="C52" s="23">
        <v>200356</v>
      </c>
      <c r="D52" s="24" t="s">
        <v>140</v>
      </c>
      <c r="E52" s="25" t="s">
        <v>54</v>
      </c>
      <c r="F52" s="158" t="s">
        <v>55</v>
      </c>
      <c r="G52" s="24" t="s">
        <v>167</v>
      </c>
      <c r="H52" s="45" t="s">
        <v>56</v>
      </c>
      <c r="I52" s="148"/>
      <c r="J52" s="148"/>
      <c r="K52" s="140">
        <f t="shared" si="1"/>
        <v>0</v>
      </c>
      <c r="L52" s="58"/>
      <c r="M52" s="44">
        <v>1</v>
      </c>
      <c r="N52" s="44">
        <v>1</v>
      </c>
      <c r="O52" s="44">
        <v>1</v>
      </c>
      <c r="P52" s="25" t="s">
        <v>57</v>
      </c>
      <c r="Q52" s="25" t="s">
        <v>28</v>
      </c>
      <c r="R52" s="23"/>
      <c r="S52" s="23"/>
      <c r="T52" s="23"/>
      <c r="U52" s="20">
        <f t="shared" si="2"/>
        <v>0</v>
      </c>
      <c r="V52" s="20">
        <f t="shared" si="3"/>
        <v>0</v>
      </c>
      <c r="W52" s="59"/>
      <c r="X52" s="59"/>
      <c r="Y52" s="59"/>
      <c r="Z52" s="59"/>
    </row>
    <row r="53" spans="1:27" s="33" customFormat="1" ht="35.1" customHeight="1" x14ac:dyDescent="0.2">
      <c r="A53" s="13">
        <v>48</v>
      </c>
      <c r="B53" s="24" t="s">
        <v>21</v>
      </c>
      <c r="C53" s="23">
        <v>200356</v>
      </c>
      <c r="D53" s="24" t="s">
        <v>140</v>
      </c>
      <c r="E53" s="25" t="s">
        <v>54</v>
      </c>
      <c r="F53" s="158" t="s">
        <v>55</v>
      </c>
      <c r="G53" s="24" t="s">
        <v>167</v>
      </c>
      <c r="H53" s="45" t="s">
        <v>58</v>
      </c>
      <c r="I53" s="146">
        <v>55120229</v>
      </c>
      <c r="J53" s="146"/>
      <c r="K53" s="140">
        <f t="shared" si="1"/>
        <v>55120229</v>
      </c>
      <c r="L53" s="60"/>
      <c r="M53" s="44">
        <v>1</v>
      </c>
      <c r="N53" s="44">
        <v>1</v>
      </c>
      <c r="O53" s="44">
        <v>1</v>
      </c>
      <c r="P53" s="25" t="s">
        <v>59</v>
      </c>
      <c r="Q53" s="25" t="s">
        <v>28</v>
      </c>
      <c r="R53" s="23"/>
      <c r="S53" s="23"/>
      <c r="T53" s="23"/>
      <c r="U53" s="20">
        <v>0</v>
      </c>
      <c r="V53" s="20">
        <v>0</v>
      </c>
      <c r="W53" s="59"/>
      <c r="X53" s="59"/>
      <c r="Y53" s="59"/>
      <c r="Z53" s="59"/>
    </row>
    <row r="54" spans="1:27" s="33" customFormat="1" ht="35.1" customHeight="1" x14ac:dyDescent="0.2">
      <c r="A54" s="13">
        <v>49</v>
      </c>
      <c r="B54" s="24" t="s">
        <v>21</v>
      </c>
      <c r="C54" s="23">
        <v>200356</v>
      </c>
      <c r="D54" s="24" t="s">
        <v>140</v>
      </c>
      <c r="E54" s="25" t="s">
        <v>54</v>
      </c>
      <c r="F54" s="158" t="s">
        <v>55</v>
      </c>
      <c r="G54" s="24" t="s">
        <v>167</v>
      </c>
      <c r="H54" s="45" t="s">
        <v>60</v>
      </c>
      <c r="I54" s="146"/>
      <c r="J54" s="146"/>
      <c r="K54" s="140">
        <f t="shared" si="1"/>
        <v>0</v>
      </c>
      <c r="L54" s="60"/>
      <c r="M54" s="44">
        <v>10</v>
      </c>
      <c r="N54" s="44">
        <v>10</v>
      </c>
      <c r="O54" s="44">
        <v>20</v>
      </c>
      <c r="P54" s="25" t="s">
        <v>59</v>
      </c>
      <c r="Q54" s="25" t="s">
        <v>28</v>
      </c>
      <c r="R54" s="23"/>
      <c r="S54" s="23"/>
      <c r="T54" s="23"/>
      <c r="U54" s="20">
        <v>0</v>
      </c>
      <c r="V54" s="20">
        <v>0</v>
      </c>
      <c r="W54" s="59"/>
      <c r="X54" s="59"/>
      <c r="Y54" s="59"/>
      <c r="Z54" s="59"/>
    </row>
    <row r="55" spans="1:27" s="33" customFormat="1" ht="35.1" customHeight="1" x14ac:dyDescent="0.2">
      <c r="A55" s="13">
        <v>50</v>
      </c>
      <c r="B55" s="24" t="s">
        <v>21</v>
      </c>
      <c r="C55" s="28">
        <v>200356</v>
      </c>
      <c r="D55" s="24" t="s">
        <v>140</v>
      </c>
      <c r="E55" s="25" t="s">
        <v>54</v>
      </c>
      <c r="F55" s="158" t="s">
        <v>61</v>
      </c>
      <c r="G55" s="24" t="s">
        <v>62</v>
      </c>
      <c r="H55" s="54" t="s">
        <v>181</v>
      </c>
      <c r="I55" s="146">
        <v>47235361</v>
      </c>
      <c r="J55" s="146"/>
      <c r="K55" s="140">
        <f t="shared" si="1"/>
        <v>47235361</v>
      </c>
      <c r="L55" s="60"/>
      <c r="M55" s="28">
        <v>0</v>
      </c>
      <c r="N55" s="28">
        <v>5</v>
      </c>
      <c r="O55" s="28">
        <v>5</v>
      </c>
      <c r="P55" s="25" t="s">
        <v>64</v>
      </c>
      <c r="Q55" s="25" t="s">
        <v>65</v>
      </c>
      <c r="R55" s="28"/>
      <c r="S55" s="28"/>
      <c r="T55" s="28"/>
      <c r="U55" s="20">
        <v>0</v>
      </c>
      <c r="V55" s="20">
        <v>0</v>
      </c>
      <c r="W55" s="59"/>
      <c r="X55" s="59"/>
      <c r="Y55" s="59"/>
      <c r="Z55" s="59"/>
    </row>
    <row r="56" spans="1:27" s="33" customFormat="1" ht="35.1" customHeight="1" x14ac:dyDescent="0.2">
      <c r="A56" s="13">
        <v>51</v>
      </c>
      <c r="B56" s="24" t="s">
        <v>21</v>
      </c>
      <c r="C56" s="28">
        <v>200356</v>
      </c>
      <c r="D56" s="24" t="s">
        <v>140</v>
      </c>
      <c r="E56" s="25" t="s">
        <v>54</v>
      </c>
      <c r="F56" s="158" t="s">
        <v>61</v>
      </c>
      <c r="G56" s="24" t="s">
        <v>62</v>
      </c>
      <c r="H56" s="61" t="s">
        <v>66</v>
      </c>
      <c r="I56" s="146">
        <v>28700000</v>
      </c>
      <c r="J56" s="146"/>
      <c r="K56" s="140">
        <f t="shared" si="1"/>
        <v>28700000</v>
      </c>
      <c r="L56" s="60"/>
      <c r="M56" s="28">
        <v>0</v>
      </c>
      <c r="N56" s="28">
        <v>1</v>
      </c>
      <c r="O56" s="28">
        <v>1</v>
      </c>
      <c r="P56" s="25" t="s">
        <v>64</v>
      </c>
      <c r="Q56" s="25" t="s">
        <v>65</v>
      </c>
      <c r="R56" s="28"/>
      <c r="S56" s="28"/>
      <c r="T56" s="28"/>
      <c r="U56" s="20">
        <v>0</v>
      </c>
      <c r="V56" s="20">
        <v>0</v>
      </c>
      <c r="W56" s="59"/>
      <c r="X56" s="59"/>
      <c r="Y56" s="59"/>
      <c r="Z56" s="59"/>
    </row>
    <row r="57" spans="1:27" s="33" customFormat="1" ht="35.1" customHeight="1" x14ac:dyDescent="0.2">
      <c r="A57" s="13">
        <v>52</v>
      </c>
      <c r="B57" s="24" t="s">
        <v>21</v>
      </c>
      <c r="C57" s="28">
        <v>200356</v>
      </c>
      <c r="D57" s="24" t="s">
        <v>140</v>
      </c>
      <c r="E57" s="25" t="s">
        <v>54</v>
      </c>
      <c r="F57" s="158" t="s">
        <v>61</v>
      </c>
      <c r="G57" s="24" t="s">
        <v>62</v>
      </c>
      <c r="H57" s="54" t="s">
        <v>67</v>
      </c>
      <c r="I57" s="146">
        <v>10000000</v>
      </c>
      <c r="J57" s="146"/>
      <c r="K57" s="140">
        <f t="shared" si="1"/>
        <v>10000000</v>
      </c>
      <c r="L57" s="60"/>
      <c r="M57" s="28">
        <v>20</v>
      </c>
      <c r="N57" s="28">
        <v>20</v>
      </c>
      <c r="O57" s="28">
        <v>40</v>
      </c>
      <c r="P57" s="25" t="s">
        <v>64</v>
      </c>
      <c r="Q57" s="25" t="s">
        <v>65</v>
      </c>
      <c r="R57" s="28"/>
      <c r="S57" s="28"/>
      <c r="T57" s="28"/>
      <c r="U57" s="20">
        <v>0</v>
      </c>
      <c r="V57" s="20">
        <v>0</v>
      </c>
      <c r="W57" s="59"/>
      <c r="X57" s="59"/>
      <c r="Y57" s="59"/>
      <c r="Z57" s="59"/>
    </row>
    <row r="58" spans="1:27" s="33" customFormat="1" ht="35.1" customHeight="1" x14ac:dyDescent="0.2">
      <c r="A58" s="13">
        <v>53</v>
      </c>
      <c r="B58" s="24" t="s">
        <v>21</v>
      </c>
      <c r="C58" s="28">
        <v>200356</v>
      </c>
      <c r="D58" s="24" t="s">
        <v>140</v>
      </c>
      <c r="E58" s="25" t="s">
        <v>54</v>
      </c>
      <c r="F58" s="158" t="s">
        <v>61</v>
      </c>
      <c r="G58" s="24" t="s">
        <v>62</v>
      </c>
      <c r="H58" s="54" t="s">
        <v>182</v>
      </c>
      <c r="I58" s="146">
        <v>18000000</v>
      </c>
      <c r="J58" s="146"/>
      <c r="K58" s="140">
        <f t="shared" si="1"/>
        <v>18000000</v>
      </c>
      <c r="L58" s="60"/>
      <c r="M58" s="28">
        <v>0</v>
      </c>
      <c r="N58" s="28">
        <v>2</v>
      </c>
      <c r="O58" s="28">
        <v>2</v>
      </c>
      <c r="P58" s="25" t="s">
        <v>64</v>
      </c>
      <c r="Q58" s="25" t="s">
        <v>65</v>
      </c>
      <c r="R58" s="28"/>
      <c r="S58" s="28"/>
      <c r="T58" s="28"/>
      <c r="U58" s="20">
        <v>0</v>
      </c>
      <c r="V58" s="20">
        <v>0</v>
      </c>
      <c r="W58" s="59"/>
      <c r="X58" s="59"/>
      <c r="Y58" s="59"/>
      <c r="Z58" s="59"/>
    </row>
    <row r="59" spans="1:27" s="33" customFormat="1" ht="35.1" customHeight="1" x14ac:dyDescent="0.2">
      <c r="A59" s="13">
        <v>54</v>
      </c>
      <c r="B59" s="24" t="s">
        <v>21</v>
      </c>
      <c r="C59" s="28">
        <v>200356</v>
      </c>
      <c r="D59" s="24" t="s">
        <v>140</v>
      </c>
      <c r="E59" s="25" t="s">
        <v>54</v>
      </c>
      <c r="F59" s="158" t="s">
        <v>61</v>
      </c>
      <c r="G59" s="24" t="s">
        <v>62</v>
      </c>
      <c r="H59" s="54" t="s">
        <v>68</v>
      </c>
      <c r="I59" s="146">
        <v>50092314</v>
      </c>
      <c r="J59" s="146"/>
      <c r="K59" s="140">
        <f t="shared" si="1"/>
        <v>50092314</v>
      </c>
      <c r="L59" s="60"/>
      <c r="M59" s="28">
        <v>2</v>
      </c>
      <c r="N59" s="28">
        <v>2</v>
      </c>
      <c r="O59" s="28">
        <v>2</v>
      </c>
      <c r="P59" s="25" t="s">
        <v>64</v>
      </c>
      <c r="Q59" s="25" t="s">
        <v>65</v>
      </c>
      <c r="R59" s="28"/>
      <c r="S59" s="28"/>
      <c r="T59" s="28"/>
      <c r="U59" s="20">
        <v>0</v>
      </c>
      <c r="V59" s="20">
        <v>0</v>
      </c>
      <c r="W59" s="59"/>
      <c r="X59" s="59"/>
      <c r="Y59" s="59"/>
      <c r="Z59" s="59"/>
    </row>
    <row r="60" spans="1:27" s="33" customFormat="1" ht="35.1" customHeight="1" x14ac:dyDescent="0.2">
      <c r="A60" s="13">
        <v>55</v>
      </c>
      <c r="B60" s="24" t="s">
        <v>21</v>
      </c>
      <c r="C60" s="28">
        <v>200356</v>
      </c>
      <c r="D60" s="24" t="s">
        <v>140</v>
      </c>
      <c r="E60" s="25" t="s">
        <v>54</v>
      </c>
      <c r="F60" s="158" t="s">
        <v>69</v>
      </c>
      <c r="G60" s="24" t="s">
        <v>177</v>
      </c>
      <c r="H60" s="62" t="s">
        <v>70</v>
      </c>
      <c r="I60" s="146">
        <v>26540038</v>
      </c>
      <c r="J60" s="146"/>
      <c r="K60" s="140">
        <f t="shared" si="1"/>
        <v>26540038</v>
      </c>
      <c r="L60" s="60"/>
      <c r="M60" s="63">
        <v>1</v>
      </c>
      <c r="N60" s="23">
        <v>1</v>
      </c>
      <c r="O60" s="23">
        <v>2</v>
      </c>
      <c r="P60" s="25" t="s">
        <v>71</v>
      </c>
      <c r="Q60" s="25" t="s">
        <v>28</v>
      </c>
      <c r="R60" s="63"/>
      <c r="S60" s="28"/>
      <c r="T60" s="28"/>
      <c r="U60" s="20">
        <v>0</v>
      </c>
      <c r="V60" s="20">
        <v>0</v>
      </c>
      <c r="W60" s="59"/>
      <c r="X60" s="59"/>
      <c r="Y60" s="59"/>
      <c r="Z60" s="59"/>
    </row>
    <row r="61" spans="1:27" s="33" customFormat="1" ht="35.1" customHeight="1" x14ac:dyDescent="0.2">
      <c r="A61" s="13">
        <v>56</v>
      </c>
      <c r="B61" s="24" t="s">
        <v>21</v>
      </c>
      <c r="C61" s="28">
        <v>200356</v>
      </c>
      <c r="D61" s="24" t="s">
        <v>140</v>
      </c>
      <c r="E61" s="25" t="s">
        <v>54</v>
      </c>
      <c r="F61" s="158" t="s">
        <v>69</v>
      </c>
      <c r="G61" s="24" t="s">
        <v>177</v>
      </c>
      <c r="H61" s="62" t="s">
        <v>72</v>
      </c>
      <c r="I61" s="146">
        <v>29875804</v>
      </c>
      <c r="J61" s="146"/>
      <c r="K61" s="140">
        <f t="shared" si="1"/>
        <v>29875804</v>
      </c>
      <c r="L61" s="60"/>
      <c r="M61" s="28">
        <v>1</v>
      </c>
      <c r="N61" s="28">
        <v>1</v>
      </c>
      <c r="O61" s="28">
        <v>1</v>
      </c>
      <c r="P61" s="25" t="s">
        <v>71</v>
      </c>
      <c r="Q61" s="25" t="s">
        <v>28</v>
      </c>
      <c r="R61" s="28"/>
      <c r="S61" s="28"/>
      <c r="T61" s="28"/>
      <c r="U61" s="20">
        <v>0</v>
      </c>
      <c r="V61" s="20">
        <v>0</v>
      </c>
      <c r="W61" s="59"/>
      <c r="X61" s="59"/>
      <c r="Y61" s="59"/>
      <c r="Z61" s="59"/>
    </row>
    <row r="62" spans="1:27" s="33" customFormat="1" ht="35.1" customHeight="1" x14ac:dyDescent="0.2">
      <c r="A62" s="13">
        <v>57</v>
      </c>
      <c r="B62" s="24" t="s">
        <v>21</v>
      </c>
      <c r="C62" s="28">
        <v>200356</v>
      </c>
      <c r="D62" s="24" t="s">
        <v>140</v>
      </c>
      <c r="E62" s="25" t="s">
        <v>54</v>
      </c>
      <c r="F62" s="158" t="s">
        <v>69</v>
      </c>
      <c r="G62" s="24" t="s">
        <v>177</v>
      </c>
      <c r="H62" s="62" t="s">
        <v>73</v>
      </c>
      <c r="I62" s="146">
        <v>9468540</v>
      </c>
      <c r="J62" s="146"/>
      <c r="K62" s="140">
        <f t="shared" si="1"/>
        <v>9468540</v>
      </c>
      <c r="L62" s="60"/>
      <c r="M62" s="28">
        <v>1</v>
      </c>
      <c r="N62" s="28">
        <v>1</v>
      </c>
      <c r="O62" s="28">
        <v>1</v>
      </c>
      <c r="P62" s="25" t="s">
        <v>71</v>
      </c>
      <c r="Q62" s="25" t="s">
        <v>28</v>
      </c>
      <c r="R62" s="28"/>
      <c r="S62" s="28"/>
      <c r="T62" s="28"/>
      <c r="U62" s="20">
        <v>0</v>
      </c>
      <c r="V62" s="20">
        <v>0</v>
      </c>
      <c r="W62" s="59"/>
      <c r="X62" s="59"/>
      <c r="Y62" s="59"/>
      <c r="Z62" s="59"/>
    </row>
    <row r="63" spans="1:27" s="33" customFormat="1" ht="35.1" customHeight="1" x14ac:dyDescent="0.2">
      <c r="A63" s="13">
        <v>58</v>
      </c>
      <c r="B63" s="24" t="s">
        <v>21</v>
      </c>
      <c r="C63" s="28">
        <v>200356</v>
      </c>
      <c r="D63" s="24" t="s">
        <v>140</v>
      </c>
      <c r="E63" s="25" t="s">
        <v>54</v>
      </c>
      <c r="F63" s="158" t="s">
        <v>69</v>
      </c>
      <c r="G63" s="24" t="s">
        <v>177</v>
      </c>
      <c r="H63" s="62" t="s">
        <v>74</v>
      </c>
      <c r="I63" s="146">
        <v>85008999</v>
      </c>
      <c r="J63" s="146"/>
      <c r="K63" s="140">
        <f t="shared" si="1"/>
        <v>85008999</v>
      </c>
      <c r="L63" s="64"/>
      <c r="M63" s="28">
        <v>1</v>
      </c>
      <c r="N63" s="28">
        <v>1</v>
      </c>
      <c r="O63" s="28">
        <v>2</v>
      </c>
      <c r="P63" s="25" t="s">
        <v>71</v>
      </c>
      <c r="Q63" s="25" t="s">
        <v>28</v>
      </c>
      <c r="R63" s="28"/>
      <c r="S63" s="28"/>
      <c r="T63" s="28"/>
      <c r="U63" s="20">
        <v>0</v>
      </c>
      <c r="V63" s="20">
        <v>0</v>
      </c>
      <c r="W63" s="59"/>
      <c r="X63" s="59"/>
      <c r="Y63" s="59"/>
      <c r="Z63" s="59"/>
    </row>
    <row r="64" spans="1:27" s="33" customFormat="1" ht="35.1" customHeight="1" x14ac:dyDescent="0.2">
      <c r="A64" s="13">
        <v>59</v>
      </c>
      <c r="B64" s="24" t="s">
        <v>21</v>
      </c>
      <c r="C64" s="28">
        <v>200356</v>
      </c>
      <c r="D64" s="24" t="s">
        <v>140</v>
      </c>
      <c r="E64" s="25" t="s">
        <v>54</v>
      </c>
      <c r="F64" s="158" t="s">
        <v>69</v>
      </c>
      <c r="G64" s="24" t="s">
        <v>177</v>
      </c>
      <c r="H64" s="62" t="s">
        <v>154</v>
      </c>
      <c r="I64" s="146">
        <v>27302000</v>
      </c>
      <c r="J64" s="146"/>
      <c r="K64" s="140">
        <f t="shared" si="1"/>
        <v>27302000</v>
      </c>
      <c r="L64" s="64"/>
      <c r="M64" s="28">
        <v>1</v>
      </c>
      <c r="N64" s="28">
        <v>1</v>
      </c>
      <c r="O64" s="28">
        <v>2</v>
      </c>
      <c r="P64" s="25" t="s">
        <v>71</v>
      </c>
      <c r="Q64" s="25" t="s">
        <v>28</v>
      </c>
      <c r="R64" s="28"/>
      <c r="S64" s="28"/>
      <c r="T64" s="28"/>
      <c r="U64" s="20">
        <v>0</v>
      </c>
      <c r="V64" s="20">
        <v>0</v>
      </c>
      <c r="W64" s="59"/>
      <c r="X64" s="59"/>
      <c r="Y64" s="59"/>
      <c r="Z64" s="59"/>
    </row>
    <row r="65" spans="1:26" s="68" customFormat="1" ht="35.1" customHeight="1" x14ac:dyDescent="0.2">
      <c r="A65" s="13">
        <v>60</v>
      </c>
      <c r="B65" s="35" t="s">
        <v>265</v>
      </c>
      <c r="C65" s="13">
        <v>200230</v>
      </c>
      <c r="D65" s="14" t="s">
        <v>107</v>
      </c>
      <c r="E65" s="14" t="s">
        <v>17</v>
      </c>
      <c r="F65" s="56" t="s">
        <v>29</v>
      </c>
      <c r="G65" s="14" t="s">
        <v>161</v>
      </c>
      <c r="H65" s="14" t="s">
        <v>114</v>
      </c>
      <c r="I65" s="149">
        <v>0</v>
      </c>
      <c r="J65" s="149"/>
      <c r="K65" s="140">
        <f t="shared" si="1"/>
        <v>0</v>
      </c>
      <c r="L65" s="65"/>
      <c r="M65" s="37">
        <v>3</v>
      </c>
      <c r="N65" s="37">
        <v>0</v>
      </c>
      <c r="O65" s="37">
        <v>3</v>
      </c>
      <c r="P65" s="35" t="s">
        <v>39</v>
      </c>
      <c r="Q65" s="14" t="s">
        <v>40</v>
      </c>
      <c r="R65" s="18"/>
      <c r="S65" s="66"/>
      <c r="T65" s="66"/>
      <c r="U65" s="20">
        <v>0</v>
      </c>
      <c r="V65" s="20">
        <v>0</v>
      </c>
      <c r="W65" s="67"/>
      <c r="X65" s="67"/>
      <c r="Y65" s="67"/>
      <c r="Z65" s="67"/>
    </row>
    <row r="66" spans="1:26" s="68" customFormat="1" ht="35.1" customHeight="1" x14ac:dyDescent="0.2">
      <c r="A66" s="13">
        <v>61</v>
      </c>
      <c r="B66" s="5" t="s">
        <v>265</v>
      </c>
      <c r="C66" s="13">
        <v>200230</v>
      </c>
      <c r="D66" s="14" t="s">
        <v>107</v>
      </c>
      <c r="E66" s="14" t="s">
        <v>17</v>
      </c>
      <c r="F66" s="56" t="s">
        <v>29</v>
      </c>
      <c r="G66" s="14" t="s">
        <v>161</v>
      </c>
      <c r="H66" s="14" t="s">
        <v>115</v>
      </c>
      <c r="I66" s="149">
        <v>0</v>
      </c>
      <c r="J66" s="149"/>
      <c r="K66" s="140">
        <f t="shared" si="1"/>
        <v>0</v>
      </c>
      <c r="L66" s="65"/>
      <c r="M66" s="48">
        <v>3</v>
      </c>
      <c r="N66" s="37">
        <v>0</v>
      </c>
      <c r="O66" s="37">
        <v>3</v>
      </c>
      <c r="P66" s="35" t="s">
        <v>39</v>
      </c>
      <c r="Q66" s="14" t="s">
        <v>40</v>
      </c>
      <c r="R66" s="18"/>
      <c r="S66" s="66"/>
      <c r="T66" s="66"/>
      <c r="U66" s="20">
        <v>0</v>
      </c>
      <c r="V66" s="20">
        <v>0</v>
      </c>
      <c r="W66" s="67"/>
      <c r="X66" s="67"/>
      <c r="Y66" s="67"/>
      <c r="Z66" s="67"/>
    </row>
    <row r="67" spans="1:26" s="22" customFormat="1" ht="35.1" customHeight="1" x14ac:dyDescent="0.2">
      <c r="A67" s="13">
        <v>62</v>
      </c>
      <c r="B67" s="14" t="s">
        <v>16</v>
      </c>
      <c r="C67" s="13">
        <v>200354</v>
      </c>
      <c r="D67" s="14" t="s">
        <v>141</v>
      </c>
      <c r="E67" s="14" t="s">
        <v>75</v>
      </c>
      <c r="F67" s="56" t="s">
        <v>76</v>
      </c>
      <c r="G67" s="14" t="s">
        <v>168</v>
      </c>
      <c r="H67" s="14" t="s">
        <v>142</v>
      </c>
      <c r="I67" s="142">
        <v>580336559</v>
      </c>
      <c r="J67" s="142"/>
      <c r="K67" s="140">
        <f t="shared" si="1"/>
        <v>580336559</v>
      </c>
      <c r="L67" s="15"/>
      <c r="M67" s="13">
        <v>36</v>
      </c>
      <c r="N67" s="13">
        <v>36</v>
      </c>
      <c r="O67" s="13">
        <f>27+9</f>
        <v>36</v>
      </c>
      <c r="P67" s="14" t="s">
        <v>77</v>
      </c>
      <c r="Q67" s="14" t="s">
        <v>207</v>
      </c>
      <c r="R67" s="13"/>
      <c r="S67" s="13"/>
      <c r="T67" s="13"/>
      <c r="U67" s="20">
        <v>0</v>
      </c>
      <c r="V67" s="20">
        <v>0</v>
      </c>
    </row>
    <row r="68" spans="1:26" s="22" customFormat="1" ht="35.1" customHeight="1" x14ac:dyDescent="0.2">
      <c r="A68" s="13">
        <v>63</v>
      </c>
      <c r="B68" s="14" t="s">
        <v>21</v>
      </c>
      <c r="C68" s="13">
        <v>200354</v>
      </c>
      <c r="D68" s="14" t="s">
        <v>141</v>
      </c>
      <c r="E68" s="14" t="s">
        <v>75</v>
      </c>
      <c r="F68" s="56" t="s">
        <v>76</v>
      </c>
      <c r="G68" s="14" t="s">
        <v>168</v>
      </c>
      <c r="H68" s="14" t="s">
        <v>125</v>
      </c>
      <c r="I68" s="144">
        <v>15820000</v>
      </c>
      <c r="J68" s="144"/>
      <c r="K68" s="140">
        <f t="shared" si="1"/>
        <v>15820000</v>
      </c>
      <c r="L68" s="40"/>
      <c r="M68" s="18">
        <v>1</v>
      </c>
      <c r="N68" s="18">
        <v>1</v>
      </c>
      <c r="O68" s="18">
        <v>2</v>
      </c>
      <c r="P68" s="14" t="s">
        <v>77</v>
      </c>
      <c r="Q68" s="14" t="s">
        <v>207</v>
      </c>
      <c r="R68" s="18"/>
      <c r="S68" s="18"/>
      <c r="T68" s="18"/>
      <c r="U68" s="20">
        <v>0</v>
      </c>
      <c r="V68" s="20">
        <v>0</v>
      </c>
    </row>
    <row r="69" spans="1:26" s="22" customFormat="1" ht="35.1" customHeight="1" x14ac:dyDescent="0.2">
      <c r="A69" s="13">
        <v>64</v>
      </c>
      <c r="B69" s="14" t="s">
        <v>21</v>
      </c>
      <c r="C69" s="13">
        <v>200354</v>
      </c>
      <c r="D69" s="14" t="s">
        <v>141</v>
      </c>
      <c r="E69" s="14" t="s">
        <v>75</v>
      </c>
      <c r="F69" s="56" t="s">
        <v>76</v>
      </c>
      <c r="G69" s="14" t="s">
        <v>168</v>
      </c>
      <c r="H69" s="14" t="s">
        <v>143</v>
      </c>
      <c r="I69" s="142">
        <v>299789259</v>
      </c>
      <c r="J69" s="142"/>
      <c r="K69" s="140">
        <f t="shared" si="1"/>
        <v>299789259</v>
      </c>
      <c r="L69" s="40"/>
      <c r="M69" s="18">
        <v>4</v>
      </c>
      <c r="N69" s="18">
        <v>4</v>
      </c>
      <c r="O69" s="18">
        <v>4</v>
      </c>
      <c r="P69" s="14" t="s">
        <v>77</v>
      </c>
      <c r="Q69" s="14" t="s">
        <v>207</v>
      </c>
      <c r="R69" s="18"/>
      <c r="S69" s="18"/>
      <c r="T69" s="18"/>
      <c r="U69" s="20">
        <v>0</v>
      </c>
      <c r="V69" s="20">
        <v>0</v>
      </c>
    </row>
    <row r="70" spans="1:26" s="22" customFormat="1" ht="35.1" customHeight="1" x14ac:dyDescent="0.2">
      <c r="A70" s="13">
        <v>65</v>
      </c>
      <c r="B70" s="14" t="s">
        <v>21</v>
      </c>
      <c r="C70" s="13">
        <v>200354</v>
      </c>
      <c r="D70" s="14" t="s">
        <v>141</v>
      </c>
      <c r="E70" s="14" t="s">
        <v>75</v>
      </c>
      <c r="F70" s="56" t="s">
        <v>78</v>
      </c>
      <c r="G70" s="14" t="s">
        <v>169</v>
      </c>
      <c r="H70" s="56" t="s">
        <v>79</v>
      </c>
      <c r="I70" s="142">
        <v>1416678480</v>
      </c>
      <c r="J70" s="142"/>
      <c r="K70" s="140">
        <f t="shared" si="1"/>
        <v>1416678480</v>
      </c>
      <c r="L70" s="40"/>
      <c r="M70" s="18">
        <v>1000</v>
      </c>
      <c r="N70" s="18">
        <v>1000</v>
      </c>
      <c r="O70" s="18">
        <v>2000</v>
      </c>
      <c r="P70" s="14" t="s">
        <v>77</v>
      </c>
      <c r="Q70" s="14" t="s">
        <v>207</v>
      </c>
      <c r="R70" s="18"/>
      <c r="S70" s="18"/>
      <c r="T70" s="18"/>
      <c r="U70" s="20">
        <v>0</v>
      </c>
      <c r="V70" s="20">
        <v>0</v>
      </c>
    </row>
    <row r="71" spans="1:26" s="22" customFormat="1" ht="35.1" customHeight="1" x14ac:dyDescent="0.2">
      <c r="A71" s="13">
        <v>66</v>
      </c>
      <c r="B71" s="14" t="s">
        <v>21</v>
      </c>
      <c r="C71" s="13">
        <v>200354</v>
      </c>
      <c r="D71" s="14" t="s">
        <v>141</v>
      </c>
      <c r="E71" s="14" t="s">
        <v>75</v>
      </c>
      <c r="F71" s="56" t="s">
        <v>76</v>
      </c>
      <c r="G71" s="14" t="s">
        <v>168</v>
      </c>
      <c r="H71" s="69" t="s">
        <v>201</v>
      </c>
      <c r="I71" s="144">
        <v>3277000</v>
      </c>
      <c r="J71" s="144"/>
      <c r="K71" s="140">
        <f t="shared" ref="K71:K134" si="4">I71+J71</f>
        <v>3277000</v>
      </c>
      <c r="L71" s="40"/>
      <c r="M71" s="18">
        <v>1</v>
      </c>
      <c r="N71" s="48">
        <v>0</v>
      </c>
      <c r="O71" s="48">
        <v>1</v>
      </c>
      <c r="P71" s="14" t="s">
        <v>77</v>
      </c>
      <c r="Q71" s="14" t="s">
        <v>207</v>
      </c>
      <c r="R71" s="18"/>
      <c r="S71" s="18"/>
      <c r="T71" s="18"/>
      <c r="U71" s="20">
        <v>0</v>
      </c>
      <c r="V71" s="20">
        <v>0</v>
      </c>
    </row>
    <row r="72" spans="1:26" s="22" customFormat="1" ht="35.1" customHeight="1" x14ac:dyDescent="0.2">
      <c r="A72" s="13">
        <v>67</v>
      </c>
      <c r="B72" s="14" t="s">
        <v>21</v>
      </c>
      <c r="C72" s="13">
        <v>200354</v>
      </c>
      <c r="D72" s="14" t="s">
        <v>141</v>
      </c>
      <c r="E72" s="14" t="s">
        <v>75</v>
      </c>
      <c r="F72" s="56" t="s">
        <v>76</v>
      </c>
      <c r="G72" s="14" t="s">
        <v>168</v>
      </c>
      <c r="H72" s="69" t="s">
        <v>202</v>
      </c>
      <c r="I72" s="144">
        <f>23853921-6310710+59001720</f>
        <v>76544931</v>
      </c>
      <c r="J72" s="144"/>
      <c r="K72" s="140">
        <f t="shared" si="4"/>
        <v>76544931</v>
      </c>
      <c r="L72" s="40"/>
      <c r="M72" s="18">
        <v>0</v>
      </c>
      <c r="N72" s="48">
        <v>3</v>
      </c>
      <c r="O72" s="48">
        <v>3</v>
      </c>
      <c r="P72" s="14" t="s">
        <v>77</v>
      </c>
      <c r="Q72" s="14" t="s">
        <v>207</v>
      </c>
      <c r="R72" s="18"/>
      <c r="S72" s="18"/>
      <c r="T72" s="18"/>
      <c r="U72" s="20">
        <v>0</v>
      </c>
      <c r="V72" s="20">
        <v>0</v>
      </c>
    </row>
    <row r="73" spans="1:26" s="22" customFormat="1" ht="35.1" customHeight="1" x14ac:dyDescent="0.2">
      <c r="A73" s="13">
        <v>68</v>
      </c>
      <c r="B73" s="14" t="s">
        <v>21</v>
      </c>
      <c r="C73" s="13">
        <v>200354</v>
      </c>
      <c r="D73" s="14" t="s">
        <v>141</v>
      </c>
      <c r="E73" s="14" t="s">
        <v>75</v>
      </c>
      <c r="F73" s="56" t="s">
        <v>76</v>
      </c>
      <c r="G73" s="14" t="s">
        <v>168</v>
      </c>
      <c r="H73" s="69" t="s">
        <v>203</v>
      </c>
      <c r="I73" s="144">
        <v>18828780</v>
      </c>
      <c r="J73" s="144"/>
      <c r="K73" s="140">
        <f t="shared" si="4"/>
        <v>18828780</v>
      </c>
      <c r="L73" s="40"/>
      <c r="M73" s="18">
        <v>30</v>
      </c>
      <c r="N73" s="48">
        <v>30</v>
      </c>
      <c r="O73" s="48">
        <v>60</v>
      </c>
      <c r="P73" s="14" t="s">
        <v>77</v>
      </c>
      <c r="Q73" s="14" t="s">
        <v>207</v>
      </c>
      <c r="R73" s="18"/>
      <c r="S73" s="18"/>
      <c r="T73" s="18"/>
      <c r="U73" s="20">
        <v>0</v>
      </c>
      <c r="V73" s="20">
        <v>0</v>
      </c>
    </row>
    <row r="74" spans="1:26" s="22" customFormat="1" ht="35.1" customHeight="1" x14ac:dyDescent="0.2">
      <c r="A74" s="13">
        <v>69</v>
      </c>
      <c r="B74" s="14" t="s">
        <v>21</v>
      </c>
      <c r="C74" s="13">
        <v>200354</v>
      </c>
      <c r="D74" s="14" t="s">
        <v>141</v>
      </c>
      <c r="E74" s="14" t="s">
        <v>75</v>
      </c>
      <c r="F74" s="56" t="s">
        <v>76</v>
      </c>
      <c r="G74" s="14" t="s">
        <v>168</v>
      </c>
      <c r="H74" s="69" t="s">
        <v>204</v>
      </c>
      <c r="I74" s="144">
        <v>18422376</v>
      </c>
      <c r="J74" s="144"/>
      <c r="K74" s="140">
        <f t="shared" si="4"/>
        <v>18422376</v>
      </c>
      <c r="L74" s="40"/>
      <c r="M74" s="18">
        <v>1</v>
      </c>
      <c r="N74" s="48">
        <v>1</v>
      </c>
      <c r="O74" s="48">
        <v>2</v>
      </c>
      <c r="P74" s="14" t="s">
        <v>77</v>
      </c>
      <c r="Q74" s="14" t="s">
        <v>207</v>
      </c>
      <c r="R74" s="18"/>
      <c r="S74" s="18"/>
      <c r="T74" s="18"/>
      <c r="U74" s="20">
        <v>0</v>
      </c>
      <c r="V74" s="20">
        <v>0</v>
      </c>
    </row>
    <row r="75" spans="1:26" s="22" customFormat="1" ht="35.1" customHeight="1" x14ac:dyDescent="0.2">
      <c r="A75" s="13">
        <v>70</v>
      </c>
      <c r="B75" s="14" t="s">
        <v>21</v>
      </c>
      <c r="C75" s="13">
        <v>200354</v>
      </c>
      <c r="D75" s="14" t="s">
        <v>141</v>
      </c>
      <c r="E75" s="14" t="s">
        <v>75</v>
      </c>
      <c r="F75" s="56" t="s">
        <v>76</v>
      </c>
      <c r="G75" s="14" t="s">
        <v>168</v>
      </c>
      <c r="H75" s="69" t="s">
        <v>205</v>
      </c>
      <c r="I75" s="144">
        <v>12098310</v>
      </c>
      <c r="J75" s="144"/>
      <c r="K75" s="140">
        <f t="shared" si="4"/>
        <v>12098310</v>
      </c>
      <c r="L75" s="40"/>
      <c r="M75" s="18">
        <v>1</v>
      </c>
      <c r="N75" s="48">
        <v>1</v>
      </c>
      <c r="O75" s="48">
        <v>2</v>
      </c>
      <c r="P75" s="14" t="s">
        <v>77</v>
      </c>
      <c r="Q75" s="14" t="s">
        <v>207</v>
      </c>
      <c r="R75" s="18"/>
      <c r="S75" s="18"/>
      <c r="T75" s="18"/>
      <c r="U75" s="20">
        <v>0</v>
      </c>
      <c r="V75" s="20">
        <v>0</v>
      </c>
    </row>
    <row r="76" spans="1:26" s="22" customFormat="1" ht="35.1" customHeight="1" x14ac:dyDescent="0.2">
      <c r="A76" s="13">
        <v>71</v>
      </c>
      <c r="B76" s="14" t="s">
        <v>21</v>
      </c>
      <c r="C76" s="13">
        <v>200354</v>
      </c>
      <c r="D76" s="14" t="s">
        <v>141</v>
      </c>
      <c r="E76" s="14" t="s">
        <v>75</v>
      </c>
      <c r="F76" s="56" t="s">
        <v>76</v>
      </c>
      <c r="G76" s="14" t="s">
        <v>168</v>
      </c>
      <c r="H76" s="69" t="s">
        <v>206</v>
      </c>
      <c r="I76" s="144">
        <v>103648285</v>
      </c>
      <c r="J76" s="144"/>
      <c r="K76" s="140">
        <f t="shared" si="4"/>
        <v>103648285</v>
      </c>
      <c r="L76" s="40"/>
      <c r="M76" s="18">
        <v>0</v>
      </c>
      <c r="N76" s="48">
        <v>6</v>
      </c>
      <c r="O76" s="48">
        <v>6</v>
      </c>
      <c r="P76" s="14" t="s">
        <v>77</v>
      </c>
      <c r="Q76" s="14" t="s">
        <v>207</v>
      </c>
      <c r="R76" s="18"/>
      <c r="S76" s="18"/>
      <c r="T76" s="18"/>
      <c r="U76" s="20">
        <v>0</v>
      </c>
      <c r="V76" s="20">
        <v>0</v>
      </c>
    </row>
    <row r="77" spans="1:26" s="33" customFormat="1" ht="35.1" customHeight="1" x14ac:dyDescent="0.2">
      <c r="A77" s="13">
        <v>72</v>
      </c>
      <c r="B77" s="24" t="s">
        <v>80</v>
      </c>
      <c r="C77" s="23">
        <v>200357</v>
      </c>
      <c r="D77" s="24" t="s">
        <v>144</v>
      </c>
      <c r="E77" s="25" t="s">
        <v>81</v>
      </c>
      <c r="F77" s="158" t="s">
        <v>174</v>
      </c>
      <c r="G77" s="24" t="s">
        <v>170</v>
      </c>
      <c r="H77" s="70" t="s">
        <v>129</v>
      </c>
      <c r="I77" s="150">
        <v>714725891</v>
      </c>
      <c r="J77" s="150"/>
      <c r="K77" s="140">
        <f t="shared" si="4"/>
        <v>714725891</v>
      </c>
      <c r="L77" s="71"/>
      <c r="M77" s="71">
        <v>12</v>
      </c>
      <c r="N77" s="71">
        <v>0</v>
      </c>
      <c r="O77" s="71">
        <v>12</v>
      </c>
      <c r="P77" s="29" t="s">
        <v>82</v>
      </c>
      <c r="Q77" s="25" t="s">
        <v>20</v>
      </c>
      <c r="R77" s="28"/>
      <c r="S77" s="28"/>
      <c r="T77" s="28"/>
      <c r="U77" s="20">
        <v>0</v>
      </c>
      <c r="V77" s="20">
        <v>0</v>
      </c>
      <c r="W77" s="47"/>
      <c r="X77" s="47"/>
      <c r="Y77" s="47"/>
      <c r="Z77" s="47"/>
    </row>
    <row r="78" spans="1:26" s="33" customFormat="1" ht="35.1" customHeight="1" x14ac:dyDescent="0.2">
      <c r="A78" s="13">
        <v>73</v>
      </c>
      <c r="B78" s="24" t="s">
        <v>80</v>
      </c>
      <c r="C78" s="23">
        <v>200357</v>
      </c>
      <c r="D78" s="24" t="s">
        <v>144</v>
      </c>
      <c r="E78" s="25" t="s">
        <v>81</v>
      </c>
      <c r="F78" s="158" t="s">
        <v>174</v>
      </c>
      <c r="G78" s="24" t="s">
        <v>170</v>
      </c>
      <c r="H78" s="25" t="s">
        <v>126</v>
      </c>
      <c r="I78" s="150">
        <v>1492647407</v>
      </c>
      <c r="J78" s="150"/>
      <c r="K78" s="140">
        <f t="shared" si="4"/>
        <v>1492647407</v>
      </c>
      <c r="L78" s="71"/>
      <c r="M78" s="71">
        <v>7</v>
      </c>
      <c r="N78" s="48">
        <v>8</v>
      </c>
      <c r="O78" s="71">
        <v>15</v>
      </c>
      <c r="P78" s="29" t="s">
        <v>82</v>
      </c>
      <c r="Q78" s="25" t="s">
        <v>20</v>
      </c>
      <c r="R78" s="28"/>
      <c r="S78" s="28"/>
      <c r="T78" s="28"/>
      <c r="U78" s="20">
        <v>0</v>
      </c>
      <c r="V78" s="20">
        <v>0</v>
      </c>
      <c r="W78" s="47"/>
      <c r="X78" s="47"/>
      <c r="Y78" s="47"/>
      <c r="Z78" s="47"/>
    </row>
    <row r="79" spans="1:26" s="33" customFormat="1" ht="35.1" customHeight="1" x14ac:dyDescent="0.2">
      <c r="A79" s="13">
        <v>74</v>
      </c>
      <c r="B79" s="24" t="s">
        <v>80</v>
      </c>
      <c r="C79" s="23">
        <v>200357</v>
      </c>
      <c r="D79" s="24" t="s">
        <v>144</v>
      </c>
      <c r="E79" s="25" t="s">
        <v>81</v>
      </c>
      <c r="F79" s="158" t="s">
        <v>174</v>
      </c>
      <c r="G79" s="24" t="s">
        <v>170</v>
      </c>
      <c r="H79" s="25" t="s">
        <v>127</v>
      </c>
      <c r="I79" s="150">
        <v>182250982</v>
      </c>
      <c r="J79" s="150"/>
      <c r="K79" s="140">
        <f t="shared" si="4"/>
        <v>182250982</v>
      </c>
      <c r="L79" s="72"/>
      <c r="M79" s="73">
        <v>6</v>
      </c>
      <c r="N79" s="71">
        <v>1</v>
      </c>
      <c r="O79" s="71">
        <v>6</v>
      </c>
      <c r="P79" s="29" t="s">
        <v>82</v>
      </c>
      <c r="Q79" s="25" t="s">
        <v>20</v>
      </c>
      <c r="R79" s="28"/>
      <c r="S79" s="28"/>
      <c r="T79" s="28"/>
      <c r="U79" s="20">
        <v>0</v>
      </c>
      <c r="V79" s="20">
        <v>0</v>
      </c>
      <c r="W79" s="47"/>
      <c r="X79" s="47"/>
      <c r="Y79" s="47"/>
      <c r="Z79" s="47"/>
    </row>
    <row r="80" spans="1:26" s="22" customFormat="1" ht="35.1" customHeight="1" x14ac:dyDescent="0.2">
      <c r="A80" s="13">
        <v>75</v>
      </c>
      <c r="B80" s="14" t="s">
        <v>21</v>
      </c>
      <c r="C80" s="13">
        <v>200354</v>
      </c>
      <c r="D80" s="14" t="s">
        <v>144</v>
      </c>
      <c r="E80" s="14" t="s">
        <v>81</v>
      </c>
      <c r="F80" s="56" t="s">
        <v>83</v>
      </c>
      <c r="G80" s="14" t="s">
        <v>171</v>
      </c>
      <c r="H80" s="35" t="s">
        <v>84</v>
      </c>
      <c r="I80" s="142">
        <v>653376624</v>
      </c>
      <c r="J80" s="142"/>
      <c r="K80" s="140">
        <f t="shared" si="4"/>
        <v>653376624</v>
      </c>
      <c r="L80" s="15"/>
      <c r="M80" s="18">
        <f>10+1+2</f>
        <v>13</v>
      </c>
      <c r="N80" s="18">
        <v>0</v>
      </c>
      <c r="O80" s="18">
        <v>13</v>
      </c>
      <c r="P80" s="50" t="s">
        <v>85</v>
      </c>
      <c r="Q80" s="14" t="s">
        <v>65</v>
      </c>
      <c r="R80" s="18"/>
      <c r="S80" s="18"/>
      <c r="T80" s="18"/>
      <c r="U80" s="20">
        <v>0</v>
      </c>
      <c r="V80" s="20">
        <v>0</v>
      </c>
      <c r="W80" s="41"/>
      <c r="X80" s="41"/>
      <c r="Y80" s="41"/>
      <c r="Z80" s="41"/>
    </row>
    <row r="81" spans="1:26" s="22" customFormat="1" ht="35.1" customHeight="1" x14ac:dyDescent="0.2">
      <c r="A81" s="13">
        <v>76</v>
      </c>
      <c r="B81" s="14" t="s">
        <v>16</v>
      </c>
      <c r="C81" s="13">
        <v>200354</v>
      </c>
      <c r="D81" s="14" t="s">
        <v>144</v>
      </c>
      <c r="E81" s="14" t="s">
        <v>81</v>
      </c>
      <c r="F81" s="56" t="s">
        <v>83</v>
      </c>
      <c r="G81" s="14" t="s">
        <v>171</v>
      </c>
      <c r="H81" s="35" t="s">
        <v>131</v>
      </c>
      <c r="I81" s="142">
        <v>440317970</v>
      </c>
      <c r="J81" s="142"/>
      <c r="K81" s="140">
        <f t="shared" si="4"/>
        <v>440317970</v>
      </c>
      <c r="L81" s="40"/>
      <c r="M81" s="18">
        <v>1</v>
      </c>
      <c r="N81" s="18">
        <v>0</v>
      </c>
      <c r="O81" s="18">
        <v>1</v>
      </c>
      <c r="P81" s="50" t="s">
        <v>85</v>
      </c>
      <c r="Q81" s="14" t="s">
        <v>65</v>
      </c>
      <c r="R81" s="18"/>
      <c r="S81" s="18"/>
      <c r="T81" s="18"/>
      <c r="U81" s="20">
        <v>0</v>
      </c>
      <c r="V81" s="20">
        <v>0</v>
      </c>
      <c r="W81" s="41"/>
      <c r="X81" s="41"/>
      <c r="Y81" s="41"/>
      <c r="Z81" s="41"/>
    </row>
    <row r="82" spans="1:26" s="22" customFormat="1" ht="35.1" customHeight="1" x14ac:dyDescent="0.2">
      <c r="A82" s="13">
        <v>77</v>
      </c>
      <c r="B82" s="14" t="s">
        <v>16</v>
      </c>
      <c r="C82" s="13">
        <v>200354</v>
      </c>
      <c r="D82" s="14" t="s">
        <v>144</v>
      </c>
      <c r="E82" s="14" t="s">
        <v>81</v>
      </c>
      <c r="F82" s="56" t="s">
        <v>83</v>
      </c>
      <c r="G82" s="14" t="s">
        <v>171</v>
      </c>
      <c r="H82" s="35" t="s">
        <v>130</v>
      </c>
      <c r="I82" s="142">
        <v>136000000</v>
      </c>
      <c r="J82" s="142"/>
      <c r="K82" s="140">
        <f t="shared" si="4"/>
        <v>136000000</v>
      </c>
      <c r="L82" s="40"/>
      <c r="M82" s="18">
        <v>1</v>
      </c>
      <c r="N82" s="18">
        <v>0</v>
      </c>
      <c r="O82" s="18">
        <v>1</v>
      </c>
      <c r="P82" s="50" t="s">
        <v>85</v>
      </c>
      <c r="Q82" s="14" t="s">
        <v>65</v>
      </c>
      <c r="R82" s="18"/>
      <c r="S82" s="18"/>
      <c r="T82" s="18"/>
      <c r="U82" s="20">
        <v>0</v>
      </c>
      <c r="V82" s="20">
        <v>0</v>
      </c>
      <c r="W82" s="41"/>
      <c r="X82" s="41"/>
      <c r="Y82" s="41"/>
      <c r="Z82" s="41"/>
    </row>
    <row r="83" spans="1:26" s="33" customFormat="1" ht="35.1" customHeight="1" x14ac:dyDescent="0.2">
      <c r="A83" s="13">
        <v>78</v>
      </c>
      <c r="B83" s="24" t="s">
        <v>86</v>
      </c>
      <c r="C83" s="28">
        <v>200358</v>
      </c>
      <c r="D83" s="24" t="s">
        <v>144</v>
      </c>
      <c r="E83" s="25" t="s">
        <v>81</v>
      </c>
      <c r="F83" s="74" t="s">
        <v>87</v>
      </c>
      <c r="G83" s="25" t="s">
        <v>88</v>
      </c>
      <c r="H83" s="25" t="s">
        <v>155</v>
      </c>
      <c r="I83" s="151">
        <v>1247141755</v>
      </c>
      <c r="J83" s="151"/>
      <c r="K83" s="140">
        <f t="shared" si="4"/>
        <v>1247141755</v>
      </c>
      <c r="L83" s="60"/>
      <c r="M83" s="28">
        <v>0</v>
      </c>
      <c r="N83" s="28">
        <v>1</v>
      </c>
      <c r="O83" s="28">
        <v>1</v>
      </c>
      <c r="P83" s="74" t="s">
        <v>89</v>
      </c>
      <c r="Q83" s="74" t="s">
        <v>28</v>
      </c>
      <c r="R83" s="28"/>
      <c r="S83" s="28"/>
      <c r="T83" s="28"/>
      <c r="U83" s="20">
        <v>0</v>
      </c>
      <c r="V83" s="20">
        <v>0</v>
      </c>
      <c r="W83" s="47"/>
      <c r="X83" s="47"/>
      <c r="Y83" s="47"/>
      <c r="Z83" s="47"/>
    </row>
    <row r="84" spans="1:26" s="78" customFormat="1" ht="35.1" customHeight="1" x14ac:dyDescent="0.2">
      <c r="A84" s="13">
        <v>79</v>
      </c>
      <c r="B84" s="75" t="s">
        <v>21</v>
      </c>
      <c r="C84" s="13">
        <v>200356</v>
      </c>
      <c r="D84" s="75" t="s">
        <v>144</v>
      </c>
      <c r="E84" s="14" t="s">
        <v>81</v>
      </c>
      <c r="F84" s="159" t="s">
        <v>90</v>
      </c>
      <c r="G84" s="75" t="s">
        <v>172</v>
      </c>
      <c r="H84" s="14" t="s">
        <v>91</v>
      </c>
      <c r="I84" s="152"/>
      <c r="J84" s="152"/>
      <c r="K84" s="140">
        <f t="shared" si="4"/>
        <v>0</v>
      </c>
      <c r="L84" s="76"/>
      <c r="M84" s="18">
        <v>1</v>
      </c>
      <c r="N84" s="18">
        <v>1</v>
      </c>
      <c r="O84" s="18">
        <v>1</v>
      </c>
      <c r="P84" s="50" t="s">
        <v>92</v>
      </c>
      <c r="Q84" s="50" t="s">
        <v>92</v>
      </c>
      <c r="R84" s="18"/>
      <c r="S84" s="18"/>
      <c r="T84" s="18"/>
      <c r="U84" s="20">
        <v>0</v>
      </c>
      <c r="V84" s="20">
        <v>0</v>
      </c>
      <c r="W84" s="77"/>
      <c r="X84" s="77"/>
      <c r="Y84" s="77"/>
      <c r="Z84" s="77"/>
    </row>
    <row r="85" spans="1:26" s="78" customFormat="1" ht="35.1" customHeight="1" x14ac:dyDescent="0.2">
      <c r="A85" s="13">
        <v>80</v>
      </c>
      <c r="B85" s="75" t="s">
        <v>21</v>
      </c>
      <c r="C85" s="13">
        <v>200356</v>
      </c>
      <c r="D85" s="75" t="s">
        <v>144</v>
      </c>
      <c r="E85" s="14" t="s">
        <v>81</v>
      </c>
      <c r="F85" s="159" t="s">
        <v>90</v>
      </c>
      <c r="G85" s="75" t="s">
        <v>172</v>
      </c>
      <c r="H85" s="14" t="s">
        <v>156</v>
      </c>
      <c r="I85" s="153"/>
      <c r="J85" s="153"/>
      <c r="K85" s="140">
        <f t="shared" si="4"/>
        <v>0</v>
      </c>
      <c r="L85" s="72"/>
      <c r="M85" s="18">
        <v>1</v>
      </c>
      <c r="N85" s="18">
        <v>1</v>
      </c>
      <c r="O85" s="18">
        <v>1</v>
      </c>
      <c r="P85" s="50" t="s">
        <v>92</v>
      </c>
      <c r="Q85" s="50" t="s">
        <v>92</v>
      </c>
      <c r="R85" s="18"/>
      <c r="S85" s="18"/>
      <c r="T85" s="18"/>
      <c r="U85" s="20">
        <v>0</v>
      </c>
      <c r="V85" s="20">
        <v>0</v>
      </c>
      <c r="W85" s="77"/>
      <c r="X85" s="77"/>
      <c r="Y85" s="77"/>
      <c r="Z85" s="77"/>
    </row>
    <row r="86" spans="1:26" s="33" customFormat="1" ht="35.1" customHeight="1" x14ac:dyDescent="0.2">
      <c r="A86" s="13">
        <v>81</v>
      </c>
      <c r="B86" s="24" t="s">
        <v>93</v>
      </c>
      <c r="C86" s="23">
        <v>230045</v>
      </c>
      <c r="D86" s="24" t="s">
        <v>144</v>
      </c>
      <c r="E86" s="25" t="s">
        <v>81</v>
      </c>
      <c r="F86" s="158" t="s">
        <v>94</v>
      </c>
      <c r="G86" s="24" t="s">
        <v>173</v>
      </c>
      <c r="H86" s="79" t="s">
        <v>208</v>
      </c>
      <c r="I86" s="154"/>
      <c r="J86" s="155">
        <v>876984796</v>
      </c>
      <c r="K86" s="140">
        <f t="shared" si="4"/>
        <v>876984796</v>
      </c>
      <c r="L86" s="60"/>
      <c r="M86" s="18">
        <v>80</v>
      </c>
      <c r="N86" s="80">
        <v>80</v>
      </c>
      <c r="O86" s="18">
        <f>M86+N86</f>
        <v>160</v>
      </c>
      <c r="P86" s="29" t="s">
        <v>264</v>
      </c>
      <c r="Q86" s="25" t="s">
        <v>95</v>
      </c>
      <c r="R86" s="28"/>
      <c r="S86" s="28"/>
      <c r="T86" s="28"/>
      <c r="U86" s="20">
        <v>0</v>
      </c>
      <c r="V86" s="20">
        <v>0</v>
      </c>
      <c r="W86" s="47"/>
      <c r="X86" s="47"/>
      <c r="Y86" s="47"/>
      <c r="Z86" s="47"/>
    </row>
    <row r="87" spans="1:26" s="33" customFormat="1" ht="35.1" customHeight="1" x14ac:dyDescent="0.2">
      <c r="A87" s="13">
        <v>82</v>
      </c>
      <c r="B87" s="24" t="s">
        <v>184</v>
      </c>
      <c r="C87" s="23">
        <v>230045</v>
      </c>
      <c r="D87" s="24" t="s">
        <v>144</v>
      </c>
      <c r="E87" s="25" t="s">
        <v>81</v>
      </c>
      <c r="F87" s="158" t="s">
        <v>94</v>
      </c>
      <c r="G87" s="24" t="s">
        <v>173</v>
      </c>
      <c r="H87" s="79" t="s">
        <v>209</v>
      </c>
      <c r="I87" s="154"/>
      <c r="J87" s="155">
        <v>220000000</v>
      </c>
      <c r="K87" s="140">
        <f t="shared" si="4"/>
        <v>220000000</v>
      </c>
      <c r="L87" s="72"/>
      <c r="M87" s="18">
        <v>80</v>
      </c>
      <c r="N87" s="80">
        <v>80</v>
      </c>
      <c r="O87" s="18">
        <f t="shared" ref="O87:O146" si="5">M87+N87</f>
        <v>160</v>
      </c>
      <c r="P87" s="29" t="s">
        <v>264</v>
      </c>
      <c r="Q87" s="25" t="s">
        <v>95</v>
      </c>
      <c r="R87" s="28"/>
      <c r="S87" s="28"/>
      <c r="T87" s="28"/>
      <c r="U87" s="20">
        <v>0</v>
      </c>
      <c r="V87" s="20">
        <v>0</v>
      </c>
      <c r="W87" s="47"/>
      <c r="X87" s="47"/>
      <c r="Y87" s="47"/>
      <c r="Z87" s="47"/>
    </row>
    <row r="88" spans="1:26" s="33" customFormat="1" ht="35.1" customHeight="1" x14ac:dyDescent="0.2">
      <c r="A88" s="13">
        <v>83</v>
      </c>
      <c r="B88" s="24" t="s">
        <v>185</v>
      </c>
      <c r="C88" s="23">
        <v>230045</v>
      </c>
      <c r="D88" s="24" t="s">
        <v>144</v>
      </c>
      <c r="E88" s="25" t="s">
        <v>81</v>
      </c>
      <c r="F88" s="158" t="s">
        <v>94</v>
      </c>
      <c r="G88" s="24" t="s">
        <v>173</v>
      </c>
      <c r="H88" s="79" t="s">
        <v>210</v>
      </c>
      <c r="I88" s="154"/>
      <c r="J88" s="156">
        <v>263102850</v>
      </c>
      <c r="K88" s="140">
        <f t="shared" si="4"/>
        <v>263102850</v>
      </c>
      <c r="L88" s="72"/>
      <c r="M88" s="18">
        <v>21</v>
      </c>
      <c r="N88" s="80">
        <v>21</v>
      </c>
      <c r="O88" s="18">
        <f t="shared" si="5"/>
        <v>42</v>
      </c>
      <c r="P88" s="29" t="s">
        <v>264</v>
      </c>
      <c r="Q88" s="25" t="s">
        <v>95</v>
      </c>
      <c r="R88" s="28"/>
      <c r="S88" s="28"/>
      <c r="T88" s="28"/>
      <c r="U88" s="20">
        <v>0</v>
      </c>
      <c r="V88" s="20">
        <v>0</v>
      </c>
      <c r="W88" s="47"/>
      <c r="X88" s="47"/>
      <c r="Y88" s="47"/>
      <c r="Z88" s="47"/>
    </row>
    <row r="89" spans="1:26" s="33" customFormat="1" ht="35.1" customHeight="1" x14ac:dyDescent="0.2">
      <c r="A89" s="13">
        <v>84</v>
      </c>
      <c r="B89" s="24" t="s">
        <v>186</v>
      </c>
      <c r="C89" s="23">
        <v>230045</v>
      </c>
      <c r="D89" s="24" t="s">
        <v>144</v>
      </c>
      <c r="E89" s="25" t="s">
        <v>81</v>
      </c>
      <c r="F89" s="158" t="s">
        <v>94</v>
      </c>
      <c r="G89" s="24" t="s">
        <v>173</v>
      </c>
      <c r="H89" s="79" t="s">
        <v>211</v>
      </c>
      <c r="I89" s="154"/>
      <c r="J89" s="156">
        <v>55440000</v>
      </c>
      <c r="K89" s="140">
        <f t="shared" si="4"/>
        <v>55440000</v>
      </c>
      <c r="L89" s="72"/>
      <c r="M89" s="18">
        <v>21</v>
      </c>
      <c r="N89" s="80">
        <v>21</v>
      </c>
      <c r="O89" s="18">
        <f t="shared" si="5"/>
        <v>42</v>
      </c>
      <c r="P89" s="29" t="s">
        <v>264</v>
      </c>
      <c r="Q89" s="25" t="s">
        <v>95</v>
      </c>
      <c r="R89" s="28"/>
      <c r="S89" s="28"/>
      <c r="T89" s="28"/>
      <c r="U89" s="20">
        <v>0</v>
      </c>
      <c r="V89" s="20">
        <v>0</v>
      </c>
      <c r="W89" s="47"/>
      <c r="X89" s="47"/>
      <c r="Y89" s="47"/>
      <c r="Z89" s="47"/>
    </row>
    <row r="90" spans="1:26" s="33" customFormat="1" ht="35.1" customHeight="1" x14ac:dyDescent="0.2">
      <c r="A90" s="13">
        <v>85</v>
      </c>
      <c r="B90" s="24" t="s">
        <v>187</v>
      </c>
      <c r="C90" s="23">
        <v>230045</v>
      </c>
      <c r="D90" s="24" t="s">
        <v>144</v>
      </c>
      <c r="E90" s="25" t="s">
        <v>81</v>
      </c>
      <c r="F90" s="158" t="s">
        <v>94</v>
      </c>
      <c r="G90" s="24" t="s">
        <v>173</v>
      </c>
      <c r="H90" s="79" t="s">
        <v>212</v>
      </c>
      <c r="I90" s="154"/>
      <c r="J90" s="156">
        <v>132521556</v>
      </c>
      <c r="K90" s="140">
        <f t="shared" si="4"/>
        <v>132521556</v>
      </c>
      <c r="L90" s="72"/>
      <c r="M90" s="18">
        <v>2</v>
      </c>
      <c r="N90" s="80">
        <v>2</v>
      </c>
      <c r="O90" s="18">
        <f t="shared" si="5"/>
        <v>4</v>
      </c>
      <c r="P90" s="29" t="s">
        <v>264</v>
      </c>
      <c r="Q90" s="25" t="s">
        <v>95</v>
      </c>
      <c r="R90" s="28"/>
      <c r="S90" s="28"/>
      <c r="T90" s="28"/>
      <c r="U90" s="20">
        <v>0</v>
      </c>
      <c r="V90" s="20">
        <v>0</v>
      </c>
      <c r="W90" s="47"/>
      <c r="X90" s="47"/>
      <c r="Y90" s="47"/>
      <c r="Z90" s="47"/>
    </row>
    <row r="91" spans="1:26" s="33" customFormat="1" ht="35.1" customHeight="1" x14ac:dyDescent="0.2">
      <c r="A91" s="13">
        <v>86</v>
      </c>
      <c r="B91" s="24" t="s">
        <v>188</v>
      </c>
      <c r="C91" s="23">
        <v>230045</v>
      </c>
      <c r="D91" s="24" t="s">
        <v>144</v>
      </c>
      <c r="E91" s="25" t="s">
        <v>81</v>
      </c>
      <c r="F91" s="158" t="s">
        <v>94</v>
      </c>
      <c r="G91" s="24" t="s">
        <v>173</v>
      </c>
      <c r="H91" s="79" t="s">
        <v>213</v>
      </c>
      <c r="I91" s="154"/>
      <c r="J91" s="156">
        <v>840915573</v>
      </c>
      <c r="K91" s="140">
        <f t="shared" si="4"/>
        <v>840915573</v>
      </c>
      <c r="L91" s="72"/>
      <c r="M91" s="18">
        <f>134/2</f>
        <v>67</v>
      </c>
      <c r="N91" s="80">
        <v>67</v>
      </c>
      <c r="O91" s="18">
        <f t="shared" si="5"/>
        <v>134</v>
      </c>
      <c r="P91" s="29" t="s">
        <v>264</v>
      </c>
      <c r="Q91" s="25" t="s">
        <v>95</v>
      </c>
      <c r="R91" s="28"/>
      <c r="S91" s="28"/>
      <c r="T91" s="28"/>
      <c r="U91" s="20">
        <v>0</v>
      </c>
      <c r="V91" s="20">
        <v>0</v>
      </c>
      <c r="W91" s="47"/>
      <c r="X91" s="47"/>
      <c r="Y91" s="47"/>
      <c r="Z91" s="47"/>
    </row>
    <row r="92" spans="1:26" s="33" customFormat="1" ht="35.1" customHeight="1" x14ac:dyDescent="0.2">
      <c r="A92" s="13">
        <v>87</v>
      </c>
      <c r="B92" s="24" t="s">
        <v>189</v>
      </c>
      <c r="C92" s="23">
        <v>230045</v>
      </c>
      <c r="D92" s="24" t="s">
        <v>144</v>
      </c>
      <c r="E92" s="25" t="s">
        <v>81</v>
      </c>
      <c r="F92" s="158" t="s">
        <v>94</v>
      </c>
      <c r="G92" s="24" t="s">
        <v>173</v>
      </c>
      <c r="H92" s="79" t="s">
        <v>214</v>
      </c>
      <c r="I92" s="154"/>
      <c r="J92" s="156">
        <v>55000000</v>
      </c>
      <c r="K92" s="140">
        <f t="shared" si="4"/>
        <v>55000000</v>
      </c>
      <c r="L92" s="72"/>
      <c r="M92" s="18">
        <v>25</v>
      </c>
      <c r="N92" s="80">
        <v>25</v>
      </c>
      <c r="O92" s="18">
        <f t="shared" si="5"/>
        <v>50</v>
      </c>
      <c r="P92" s="29" t="s">
        <v>264</v>
      </c>
      <c r="Q92" s="25" t="s">
        <v>95</v>
      </c>
      <c r="R92" s="28"/>
      <c r="S92" s="28"/>
      <c r="T92" s="28"/>
      <c r="U92" s="20">
        <v>0</v>
      </c>
      <c r="V92" s="20">
        <v>0</v>
      </c>
      <c r="W92" s="47"/>
      <c r="X92" s="47"/>
      <c r="Y92" s="47"/>
      <c r="Z92" s="47"/>
    </row>
    <row r="93" spans="1:26" s="33" customFormat="1" ht="35.1" customHeight="1" x14ac:dyDescent="0.2">
      <c r="A93" s="13">
        <v>88</v>
      </c>
      <c r="B93" s="24" t="s">
        <v>190</v>
      </c>
      <c r="C93" s="23">
        <v>230045</v>
      </c>
      <c r="D93" s="24" t="s">
        <v>144</v>
      </c>
      <c r="E93" s="25" t="s">
        <v>81</v>
      </c>
      <c r="F93" s="158" t="s">
        <v>94</v>
      </c>
      <c r="G93" s="24" t="s">
        <v>173</v>
      </c>
      <c r="H93" s="79" t="s">
        <v>215</v>
      </c>
      <c r="I93" s="154"/>
      <c r="J93" s="156">
        <v>308651619</v>
      </c>
      <c r="K93" s="140">
        <f t="shared" si="4"/>
        <v>308651619</v>
      </c>
      <c r="L93" s="72"/>
      <c r="M93" s="18">
        <v>12</v>
      </c>
      <c r="N93" s="80">
        <v>12</v>
      </c>
      <c r="O93" s="18">
        <f t="shared" si="5"/>
        <v>24</v>
      </c>
      <c r="P93" s="29" t="s">
        <v>264</v>
      </c>
      <c r="Q93" s="25" t="s">
        <v>95</v>
      </c>
      <c r="R93" s="28"/>
      <c r="S93" s="28"/>
      <c r="T93" s="28"/>
      <c r="U93" s="20">
        <v>0</v>
      </c>
      <c r="V93" s="20">
        <v>0</v>
      </c>
      <c r="W93" s="47"/>
      <c r="X93" s="47"/>
      <c r="Y93" s="47"/>
      <c r="Z93" s="47"/>
    </row>
    <row r="94" spans="1:26" s="33" customFormat="1" ht="35.1" customHeight="1" x14ac:dyDescent="0.2">
      <c r="A94" s="13">
        <v>89</v>
      </c>
      <c r="B94" s="24" t="s">
        <v>191</v>
      </c>
      <c r="C94" s="23">
        <v>230045</v>
      </c>
      <c r="D94" s="24" t="s">
        <v>144</v>
      </c>
      <c r="E94" s="25" t="s">
        <v>81</v>
      </c>
      <c r="F94" s="158" t="s">
        <v>94</v>
      </c>
      <c r="G94" s="24" t="s">
        <v>173</v>
      </c>
      <c r="H94" s="79" t="s">
        <v>215</v>
      </c>
      <c r="I94" s="154"/>
      <c r="J94" s="156">
        <v>226233213</v>
      </c>
      <c r="K94" s="140">
        <f t="shared" si="4"/>
        <v>226233213</v>
      </c>
      <c r="L94" s="72"/>
      <c r="M94" s="18">
        <v>12</v>
      </c>
      <c r="N94" s="80">
        <v>12</v>
      </c>
      <c r="O94" s="18">
        <f t="shared" si="5"/>
        <v>24</v>
      </c>
      <c r="P94" s="29" t="s">
        <v>264</v>
      </c>
      <c r="Q94" s="25" t="s">
        <v>95</v>
      </c>
      <c r="R94" s="28"/>
      <c r="S94" s="28"/>
      <c r="T94" s="28"/>
      <c r="U94" s="20">
        <v>0</v>
      </c>
      <c r="V94" s="20">
        <v>0</v>
      </c>
      <c r="W94" s="47"/>
      <c r="X94" s="47"/>
      <c r="Y94" s="47"/>
      <c r="Z94" s="47"/>
    </row>
    <row r="95" spans="1:26" s="33" customFormat="1" ht="35.1" customHeight="1" x14ac:dyDescent="0.2">
      <c r="A95" s="13">
        <v>90</v>
      </c>
      <c r="B95" s="24" t="s">
        <v>192</v>
      </c>
      <c r="C95" s="23">
        <v>230045</v>
      </c>
      <c r="D95" s="24" t="s">
        <v>144</v>
      </c>
      <c r="E95" s="25" t="s">
        <v>81</v>
      </c>
      <c r="F95" s="158" t="s">
        <v>94</v>
      </c>
      <c r="G95" s="24" t="s">
        <v>173</v>
      </c>
      <c r="H95" s="79" t="s">
        <v>216</v>
      </c>
      <c r="I95" s="154"/>
      <c r="J95" s="156">
        <v>200000000</v>
      </c>
      <c r="K95" s="140">
        <f t="shared" si="4"/>
        <v>200000000</v>
      </c>
      <c r="L95" s="72"/>
      <c r="M95" s="18">
        <v>40</v>
      </c>
      <c r="N95" s="80">
        <v>40</v>
      </c>
      <c r="O95" s="18">
        <f t="shared" si="5"/>
        <v>80</v>
      </c>
      <c r="P95" s="29" t="s">
        <v>264</v>
      </c>
      <c r="Q95" s="25" t="s">
        <v>95</v>
      </c>
      <c r="R95" s="28"/>
      <c r="S95" s="28"/>
      <c r="T95" s="28"/>
      <c r="U95" s="20">
        <v>0</v>
      </c>
      <c r="V95" s="20">
        <v>0</v>
      </c>
      <c r="W95" s="47"/>
      <c r="X95" s="47"/>
      <c r="Y95" s="47"/>
      <c r="Z95" s="47"/>
    </row>
    <row r="96" spans="1:26" s="33" customFormat="1" ht="35.1" customHeight="1" x14ac:dyDescent="0.2">
      <c r="A96" s="13">
        <v>91</v>
      </c>
      <c r="B96" s="24" t="s">
        <v>193</v>
      </c>
      <c r="C96" s="23">
        <v>230045</v>
      </c>
      <c r="D96" s="24" t="s">
        <v>144</v>
      </c>
      <c r="E96" s="25" t="s">
        <v>81</v>
      </c>
      <c r="F96" s="158" t="s">
        <v>94</v>
      </c>
      <c r="G96" s="24" t="s">
        <v>173</v>
      </c>
      <c r="H96" s="79" t="s">
        <v>97</v>
      </c>
      <c r="I96" s="154"/>
      <c r="J96" s="156">
        <v>14850000</v>
      </c>
      <c r="K96" s="140">
        <f t="shared" si="4"/>
        <v>14850000</v>
      </c>
      <c r="L96" s="72"/>
      <c r="M96" s="18">
        <v>10</v>
      </c>
      <c r="N96" s="80">
        <v>10</v>
      </c>
      <c r="O96" s="18">
        <f t="shared" si="5"/>
        <v>20</v>
      </c>
      <c r="P96" s="29" t="s">
        <v>264</v>
      </c>
      <c r="Q96" s="25" t="s">
        <v>95</v>
      </c>
      <c r="R96" s="28"/>
      <c r="S96" s="28"/>
      <c r="T96" s="28"/>
      <c r="U96" s="20">
        <v>0</v>
      </c>
      <c r="V96" s="20">
        <v>0</v>
      </c>
      <c r="W96" s="47"/>
      <c r="X96" s="47"/>
      <c r="Y96" s="47"/>
      <c r="Z96" s="47"/>
    </row>
    <row r="97" spans="1:26" s="33" customFormat="1" ht="35.1" customHeight="1" x14ac:dyDescent="0.2">
      <c r="A97" s="13">
        <v>92</v>
      </c>
      <c r="B97" s="24" t="s">
        <v>194</v>
      </c>
      <c r="C97" s="23">
        <v>230045</v>
      </c>
      <c r="D97" s="24" t="s">
        <v>144</v>
      </c>
      <c r="E97" s="25" t="s">
        <v>81</v>
      </c>
      <c r="F97" s="158" t="s">
        <v>94</v>
      </c>
      <c r="G97" s="24" t="s">
        <v>173</v>
      </c>
      <c r="H97" s="79" t="s">
        <v>217</v>
      </c>
      <c r="I97" s="154"/>
      <c r="J97" s="156">
        <v>574798802</v>
      </c>
      <c r="K97" s="140">
        <f t="shared" si="4"/>
        <v>574798802</v>
      </c>
      <c r="L97" s="72"/>
      <c r="M97" s="18">
        <v>10</v>
      </c>
      <c r="N97" s="80">
        <v>10</v>
      </c>
      <c r="O97" s="18">
        <f t="shared" si="5"/>
        <v>20</v>
      </c>
      <c r="P97" s="29" t="s">
        <v>264</v>
      </c>
      <c r="Q97" s="25" t="s">
        <v>95</v>
      </c>
      <c r="R97" s="28"/>
      <c r="S97" s="28"/>
      <c r="T97" s="28"/>
      <c r="U97" s="20">
        <v>0</v>
      </c>
      <c r="V97" s="20">
        <v>0</v>
      </c>
      <c r="W97" s="47"/>
      <c r="X97" s="47"/>
      <c r="Y97" s="47"/>
      <c r="Z97" s="47"/>
    </row>
    <row r="98" spans="1:26" s="33" customFormat="1" ht="35.1" customHeight="1" x14ac:dyDescent="0.2">
      <c r="A98" s="13">
        <v>93</v>
      </c>
      <c r="B98" s="24" t="s">
        <v>194</v>
      </c>
      <c r="C98" s="23">
        <v>230045</v>
      </c>
      <c r="D98" s="24" t="s">
        <v>144</v>
      </c>
      <c r="E98" s="25" t="s">
        <v>81</v>
      </c>
      <c r="F98" s="158" t="s">
        <v>94</v>
      </c>
      <c r="G98" s="24" t="s">
        <v>173</v>
      </c>
      <c r="H98" s="79" t="s">
        <v>218</v>
      </c>
      <c r="I98" s="154"/>
      <c r="J98" s="156">
        <v>1176538678</v>
      </c>
      <c r="K98" s="140">
        <f t="shared" si="4"/>
        <v>1176538678</v>
      </c>
      <c r="L98" s="81"/>
      <c r="M98" s="37">
        <v>89</v>
      </c>
      <c r="N98" s="80">
        <v>89</v>
      </c>
      <c r="O98" s="18">
        <f t="shared" si="5"/>
        <v>178</v>
      </c>
      <c r="P98" s="29" t="s">
        <v>264</v>
      </c>
      <c r="Q98" s="25" t="s">
        <v>95</v>
      </c>
      <c r="R98" s="28"/>
      <c r="S98" s="28"/>
      <c r="T98" s="28"/>
      <c r="U98" s="20">
        <v>0</v>
      </c>
      <c r="V98" s="20">
        <v>0</v>
      </c>
      <c r="W98" s="59"/>
      <c r="X98" s="59"/>
      <c r="Y98" s="59"/>
      <c r="Z98" s="59"/>
    </row>
    <row r="99" spans="1:26" s="33" customFormat="1" ht="35.1" customHeight="1" x14ac:dyDescent="0.2">
      <c r="A99" s="13">
        <v>94</v>
      </c>
      <c r="B99" s="24" t="s">
        <v>194</v>
      </c>
      <c r="C99" s="23">
        <v>230045</v>
      </c>
      <c r="D99" s="24" t="s">
        <v>144</v>
      </c>
      <c r="E99" s="25" t="s">
        <v>81</v>
      </c>
      <c r="F99" s="158" t="s">
        <v>94</v>
      </c>
      <c r="G99" s="24" t="s">
        <v>173</v>
      </c>
      <c r="H99" s="79" t="s">
        <v>219</v>
      </c>
      <c r="I99" s="154"/>
      <c r="J99" s="156">
        <v>116160000</v>
      </c>
      <c r="K99" s="140">
        <f t="shared" si="4"/>
        <v>116160000</v>
      </c>
      <c r="L99" s="81"/>
      <c r="M99" s="37">
        <v>33</v>
      </c>
      <c r="N99" s="80">
        <v>33</v>
      </c>
      <c r="O99" s="18">
        <f t="shared" si="5"/>
        <v>66</v>
      </c>
      <c r="P99" s="29" t="s">
        <v>264</v>
      </c>
      <c r="Q99" s="25" t="s">
        <v>95</v>
      </c>
      <c r="R99" s="28"/>
      <c r="S99" s="28"/>
      <c r="T99" s="28"/>
      <c r="U99" s="20">
        <v>0</v>
      </c>
      <c r="V99" s="20">
        <v>0</v>
      </c>
      <c r="W99" s="59"/>
      <c r="X99" s="59"/>
      <c r="Y99" s="59"/>
      <c r="Z99" s="59"/>
    </row>
    <row r="100" spans="1:26" s="33" customFormat="1" ht="35.1" customHeight="1" x14ac:dyDescent="0.2">
      <c r="A100" s="13">
        <v>95</v>
      </c>
      <c r="B100" s="24" t="s">
        <v>194</v>
      </c>
      <c r="C100" s="23">
        <v>230045</v>
      </c>
      <c r="D100" s="24" t="s">
        <v>144</v>
      </c>
      <c r="E100" s="25" t="s">
        <v>81</v>
      </c>
      <c r="F100" s="158" t="s">
        <v>94</v>
      </c>
      <c r="G100" s="24" t="s">
        <v>173</v>
      </c>
      <c r="H100" s="79" t="s">
        <v>220</v>
      </c>
      <c r="I100" s="154"/>
      <c r="J100" s="155">
        <v>308651619</v>
      </c>
      <c r="K100" s="140">
        <f t="shared" si="4"/>
        <v>308651619</v>
      </c>
      <c r="L100" s="81"/>
      <c r="M100" s="37">
        <v>12</v>
      </c>
      <c r="N100" s="80">
        <v>12</v>
      </c>
      <c r="O100" s="18">
        <f t="shared" si="5"/>
        <v>24</v>
      </c>
      <c r="P100" s="29" t="s">
        <v>264</v>
      </c>
      <c r="Q100" s="25" t="s">
        <v>95</v>
      </c>
      <c r="R100" s="28"/>
      <c r="S100" s="28"/>
      <c r="T100" s="28"/>
      <c r="U100" s="20">
        <v>0</v>
      </c>
      <c r="V100" s="20">
        <v>0</v>
      </c>
      <c r="W100" s="59"/>
      <c r="X100" s="59"/>
      <c r="Y100" s="59"/>
      <c r="Z100" s="59"/>
    </row>
    <row r="101" spans="1:26" s="33" customFormat="1" ht="35.1" customHeight="1" x14ac:dyDescent="0.2">
      <c r="A101" s="13">
        <v>96</v>
      </c>
      <c r="B101" s="24" t="s">
        <v>194</v>
      </c>
      <c r="C101" s="23">
        <v>230045</v>
      </c>
      <c r="D101" s="24" t="s">
        <v>144</v>
      </c>
      <c r="E101" s="25" t="s">
        <v>81</v>
      </c>
      <c r="F101" s="158" t="s">
        <v>94</v>
      </c>
      <c r="G101" s="24" t="s">
        <v>173</v>
      </c>
      <c r="H101" s="79" t="s">
        <v>221</v>
      </c>
      <c r="I101" s="154"/>
      <c r="J101" s="155">
        <v>780609335</v>
      </c>
      <c r="K101" s="140">
        <f t="shared" si="4"/>
        <v>780609335</v>
      </c>
      <c r="L101" s="81"/>
      <c r="M101" s="37">
        <v>64</v>
      </c>
      <c r="N101" s="80">
        <v>64</v>
      </c>
      <c r="O101" s="18">
        <f t="shared" si="5"/>
        <v>128</v>
      </c>
      <c r="P101" s="29" t="s">
        <v>264</v>
      </c>
      <c r="Q101" s="25" t="s">
        <v>95</v>
      </c>
      <c r="R101" s="28"/>
      <c r="S101" s="28"/>
      <c r="T101" s="28"/>
      <c r="U101" s="20">
        <v>0</v>
      </c>
      <c r="V101" s="20">
        <v>0</v>
      </c>
      <c r="W101" s="59"/>
      <c r="X101" s="59"/>
      <c r="Y101" s="59"/>
      <c r="Z101" s="59"/>
    </row>
    <row r="102" spans="1:26" s="33" customFormat="1" ht="35.1" customHeight="1" x14ac:dyDescent="0.2">
      <c r="A102" s="13">
        <v>97</v>
      </c>
      <c r="B102" s="24" t="s">
        <v>194</v>
      </c>
      <c r="C102" s="23">
        <v>230045</v>
      </c>
      <c r="D102" s="24" t="s">
        <v>144</v>
      </c>
      <c r="E102" s="25" t="s">
        <v>81</v>
      </c>
      <c r="F102" s="158" t="s">
        <v>94</v>
      </c>
      <c r="G102" s="24" t="s">
        <v>173</v>
      </c>
      <c r="H102" s="79" t="s">
        <v>222</v>
      </c>
      <c r="I102" s="154"/>
      <c r="J102" s="155">
        <v>110000000</v>
      </c>
      <c r="K102" s="140">
        <f t="shared" si="4"/>
        <v>110000000</v>
      </c>
      <c r="L102" s="81"/>
      <c r="M102" s="37">
        <v>25</v>
      </c>
      <c r="N102" s="80">
        <v>25</v>
      </c>
      <c r="O102" s="18">
        <f t="shared" si="5"/>
        <v>50</v>
      </c>
      <c r="P102" s="29" t="s">
        <v>264</v>
      </c>
      <c r="Q102" s="25" t="s">
        <v>95</v>
      </c>
      <c r="R102" s="28"/>
      <c r="S102" s="28"/>
      <c r="T102" s="28"/>
      <c r="U102" s="20">
        <v>0</v>
      </c>
      <c r="V102" s="20">
        <v>0</v>
      </c>
      <c r="W102" s="59"/>
      <c r="X102" s="59"/>
      <c r="Y102" s="59"/>
      <c r="Z102" s="59"/>
    </row>
    <row r="103" spans="1:26" s="33" customFormat="1" ht="35.1" customHeight="1" x14ac:dyDescent="0.2">
      <c r="A103" s="13">
        <v>98</v>
      </c>
      <c r="B103" s="24" t="s">
        <v>194</v>
      </c>
      <c r="C103" s="23">
        <v>230045</v>
      </c>
      <c r="D103" s="24" t="s">
        <v>144</v>
      </c>
      <c r="E103" s="25" t="s">
        <v>81</v>
      </c>
      <c r="F103" s="158" t="s">
        <v>94</v>
      </c>
      <c r="G103" s="24" t="s">
        <v>173</v>
      </c>
      <c r="H103" s="79" t="s">
        <v>223</v>
      </c>
      <c r="I103" s="154"/>
      <c r="J103" s="155">
        <v>735539989</v>
      </c>
      <c r="K103" s="140">
        <f t="shared" si="4"/>
        <v>735539989</v>
      </c>
      <c r="L103" s="81"/>
      <c r="M103" s="37">
        <v>15</v>
      </c>
      <c r="N103" s="80">
        <v>15</v>
      </c>
      <c r="O103" s="18">
        <f t="shared" si="5"/>
        <v>30</v>
      </c>
      <c r="P103" s="29" t="s">
        <v>264</v>
      </c>
      <c r="Q103" s="25" t="s">
        <v>95</v>
      </c>
      <c r="R103" s="28"/>
      <c r="S103" s="28"/>
      <c r="T103" s="28"/>
      <c r="U103" s="20">
        <v>0</v>
      </c>
      <c r="V103" s="20">
        <v>0</v>
      </c>
      <c r="W103" s="59"/>
      <c r="X103" s="59"/>
      <c r="Y103" s="59"/>
      <c r="Z103" s="59"/>
    </row>
    <row r="104" spans="1:26" s="33" customFormat="1" ht="35.1" customHeight="1" x14ac:dyDescent="0.2">
      <c r="A104" s="13">
        <v>99</v>
      </c>
      <c r="B104" s="24" t="s">
        <v>194</v>
      </c>
      <c r="C104" s="23">
        <v>230045</v>
      </c>
      <c r="D104" s="24" t="s">
        <v>144</v>
      </c>
      <c r="E104" s="25" t="s">
        <v>81</v>
      </c>
      <c r="F104" s="158" t="s">
        <v>94</v>
      </c>
      <c r="G104" s="24" t="s">
        <v>173</v>
      </c>
      <c r="H104" s="79" t="s">
        <v>224</v>
      </c>
      <c r="I104" s="154"/>
      <c r="J104" s="155">
        <v>400000000</v>
      </c>
      <c r="K104" s="140">
        <f t="shared" si="4"/>
        <v>400000000</v>
      </c>
      <c r="L104" s="81"/>
      <c r="M104" s="37"/>
      <c r="N104" s="80">
        <v>1</v>
      </c>
      <c r="O104" s="18">
        <f t="shared" si="5"/>
        <v>1</v>
      </c>
      <c r="P104" s="29" t="s">
        <v>264</v>
      </c>
      <c r="Q104" s="25" t="s">
        <v>95</v>
      </c>
      <c r="R104" s="28"/>
      <c r="S104" s="28"/>
      <c r="T104" s="28"/>
      <c r="U104" s="20">
        <v>0</v>
      </c>
      <c r="V104" s="20">
        <v>0</v>
      </c>
      <c r="W104" s="59"/>
      <c r="X104" s="59"/>
      <c r="Y104" s="59"/>
      <c r="Z104" s="59"/>
    </row>
    <row r="105" spans="1:26" s="33" customFormat="1" ht="35.1" customHeight="1" x14ac:dyDescent="0.2">
      <c r="A105" s="13">
        <v>100</v>
      </c>
      <c r="B105" s="24" t="s">
        <v>194</v>
      </c>
      <c r="C105" s="23">
        <v>230045</v>
      </c>
      <c r="D105" s="24" t="s">
        <v>144</v>
      </c>
      <c r="E105" s="25" t="s">
        <v>81</v>
      </c>
      <c r="F105" s="158" t="s">
        <v>94</v>
      </c>
      <c r="G105" s="24" t="s">
        <v>173</v>
      </c>
      <c r="H105" s="79" t="s">
        <v>225</v>
      </c>
      <c r="I105" s="154"/>
      <c r="J105" s="155">
        <v>418565400</v>
      </c>
      <c r="K105" s="140">
        <f t="shared" si="4"/>
        <v>418565400</v>
      </c>
      <c r="L105" s="81"/>
      <c r="M105" s="37">
        <v>12</v>
      </c>
      <c r="N105" s="80">
        <v>13</v>
      </c>
      <c r="O105" s="18">
        <f t="shared" si="5"/>
        <v>25</v>
      </c>
      <c r="P105" s="29" t="s">
        <v>264</v>
      </c>
      <c r="Q105" s="25" t="s">
        <v>95</v>
      </c>
      <c r="R105" s="28"/>
      <c r="S105" s="28"/>
      <c r="T105" s="28"/>
      <c r="U105" s="20">
        <v>0</v>
      </c>
      <c r="V105" s="20">
        <v>0</v>
      </c>
      <c r="W105" s="59"/>
      <c r="X105" s="59"/>
      <c r="Y105" s="59"/>
      <c r="Z105" s="59"/>
    </row>
    <row r="106" spans="1:26" s="33" customFormat="1" ht="35.1" customHeight="1" x14ac:dyDescent="0.2">
      <c r="A106" s="13">
        <v>101</v>
      </c>
      <c r="B106" s="24" t="s">
        <v>194</v>
      </c>
      <c r="C106" s="23">
        <v>230045</v>
      </c>
      <c r="D106" s="24" t="s">
        <v>144</v>
      </c>
      <c r="E106" s="25" t="s">
        <v>81</v>
      </c>
      <c r="F106" s="158" t="s">
        <v>94</v>
      </c>
      <c r="G106" s="24" t="s">
        <v>173</v>
      </c>
      <c r="H106" s="79" t="s">
        <v>98</v>
      </c>
      <c r="I106" s="154"/>
      <c r="J106" s="155">
        <v>42281969</v>
      </c>
      <c r="K106" s="140">
        <f t="shared" si="4"/>
        <v>42281969</v>
      </c>
      <c r="L106" s="81"/>
      <c r="M106" s="37">
        <v>15</v>
      </c>
      <c r="N106" s="80">
        <v>15</v>
      </c>
      <c r="O106" s="18">
        <f t="shared" si="5"/>
        <v>30</v>
      </c>
      <c r="P106" s="29" t="s">
        <v>264</v>
      </c>
      <c r="Q106" s="25" t="s">
        <v>95</v>
      </c>
      <c r="R106" s="28"/>
      <c r="S106" s="28"/>
      <c r="T106" s="28"/>
      <c r="U106" s="20">
        <v>0</v>
      </c>
      <c r="V106" s="20">
        <v>0</v>
      </c>
      <c r="W106" s="59"/>
      <c r="X106" s="59"/>
      <c r="Y106" s="59"/>
      <c r="Z106" s="59"/>
    </row>
    <row r="107" spans="1:26" s="33" customFormat="1" ht="35.1" customHeight="1" x14ac:dyDescent="0.2">
      <c r="A107" s="13">
        <v>102</v>
      </c>
      <c r="B107" s="24" t="s">
        <v>194</v>
      </c>
      <c r="C107" s="23">
        <v>230045</v>
      </c>
      <c r="D107" s="24" t="s">
        <v>144</v>
      </c>
      <c r="E107" s="25" t="s">
        <v>81</v>
      </c>
      <c r="F107" s="158" t="s">
        <v>94</v>
      </c>
      <c r="G107" s="24" t="s">
        <v>173</v>
      </c>
      <c r="H107" s="79" t="s">
        <v>226</v>
      </c>
      <c r="I107" s="154"/>
      <c r="J107" s="155">
        <v>1390746479</v>
      </c>
      <c r="K107" s="140">
        <f t="shared" si="4"/>
        <v>1390746479</v>
      </c>
      <c r="L107" s="81"/>
      <c r="M107" s="37">
        <f>256/2</f>
        <v>128</v>
      </c>
      <c r="N107" s="80">
        <v>128</v>
      </c>
      <c r="O107" s="18">
        <f t="shared" si="5"/>
        <v>256</v>
      </c>
      <c r="P107" s="29" t="s">
        <v>264</v>
      </c>
      <c r="Q107" s="25" t="s">
        <v>95</v>
      </c>
      <c r="R107" s="28"/>
      <c r="S107" s="28"/>
      <c r="T107" s="28"/>
      <c r="U107" s="20">
        <v>0</v>
      </c>
      <c r="V107" s="20">
        <v>0</v>
      </c>
      <c r="W107" s="59"/>
      <c r="X107" s="59"/>
      <c r="Y107" s="59"/>
      <c r="Z107" s="59"/>
    </row>
    <row r="108" spans="1:26" s="33" customFormat="1" ht="35.1" customHeight="1" x14ac:dyDescent="0.2">
      <c r="A108" s="13">
        <v>103</v>
      </c>
      <c r="B108" s="24" t="s">
        <v>194</v>
      </c>
      <c r="C108" s="23">
        <v>230045</v>
      </c>
      <c r="D108" s="24" t="s">
        <v>144</v>
      </c>
      <c r="E108" s="25" t="s">
        <v>81</v>
      </c>
      <c r="F108" s="158" t="s">
        <v>94</v>
      </c>
      <c r="G108" s="24" t="s">
        <v>173</v>
      </c>
      <c r="H108" s="79" t="s">
        <v>227</v>
      </c>
      <c r="I108" s="154"/>
      <c r="J108" s="155">
        <v>110000000</v>
      </c>
      <c r="K108" s="140">
        <f t="shared" si="4"/>
        <v>110000000</v>
      </c>
      <c r="L108" s="81"/>
      <c r="M108" s="37">
        <v>100</v>
      </c>
      <c r="N108" s="80">
        <v>100</v>
      </c>
      <c r="O108" s="18">
        <f t="shared" si="5"/>
        <v>200</v>
      </c>
      <c r="P108" s="29" t="s">
        <v>264</v>
      </c>
      <c r="Q108" s="25" t="s">
        <v>95</v>
      </c>
      <c r="R108" s="28"/>
      <c r="S108" s="28"/>
      <c r="T108" s="28"/>
      <c r="U108" s="20">
        <v>0</v>
      </c>
      <c r="V108" s="20">
        <v>0</v>
      </c>
      <c r="W108" s="59"/>
      <c r="X108" s="59"/>
      <c r="Y108" s="59"/>
      <c r="Z108" s="59"/>
    </row>
    <row r="109" spans="1:26" s="33" customFormat="1" ht="35.1" customHeight="1" x14ac:dyDescent="0.2">
      <c r="A109" s="13">
        <v>104</v>
      </c>
      <c r="B109" s="24" t="s">
        <v>194</v>
      </c>
      <c r="C109" s="23">
        <v>230045</v>
      </c>
      <c r="D109" s="24" t="s">
        <v>144</v>
      </c>
      <c r="E109" s="25" t="s">
        <v>81</v>
      </c>
      <c r="F109" s="158" t="s">
        <v>94</v>
      </c>
      <c r="G109" s="24" t="s">
        <v>173</v>
      </c>
      <c r="H109" s="79" t="s">
        <v>228</v>
      </c>
      <c r="I109" s="154"/>
      <c r="J109" s="155">
        <v>1280469236</v>
      </c>
      <c r="K109" s="140">
        <f t="shared" si="4"/>
        <v>1280469236</v>
      </c>
      <c r="L109" s="81"/>
      <c r="M109" s="37">
        <f>900/2</f>
        <v>450</v>
      </c>
      <c r="N109" s="80">
        <v>450</v>
      </c>
      <c r="O109" s="18">
        <f t="shared" si="5"/>
        <v>900</v>
      </c>
      <c r="P109" s="29" t="s">
        <v>264</v>
      </c>
      <c r="Q109" s="25" t="s">
        <v>95</v>
      </c>
      <c r="R109" s="28"/>
      <c r="S109" s="28"/>
      <c r="T109" s="28"/>
      <c r="U109" s="20">
        <v>0</v>
      </c>
      <c r="V109" s="20">
        <v>0</v>
      </c>
      <c r="W109" s="59"/>
      <c r="X109" s="59"/>
      <c r="Y109" s="59"/>
      <c r="Z109" s="59"/>
    </row>
    <row r="110" spans="1:26" s="33" customFormat="1" ht="35.1" customHeight="1" x14ac:dyDescent="0.2">
      <c r="A110" s="13">
        <v>105</v>
      </c>
      <c r="B110" s="24" t="s">
        <v>194</v>
      </c>
      <c r="C110" s="23">
        <v>230045</v>
      </c>
      <c r="D110" s="24" t="s">
        <v>144</v>
      </c>
      <c r="E110" s="25" t="s">
        <v>81</v>
      </c>
      <c r="F110" s="158" t="s">
        <v>94</v>
      </c>
      <c r="G110" s="24" t="s">
        <v>173</v>
      </c>
      <c r="H110" s="79" t="s">
        <v>99</v>
      </c>
      <c r="I110" s="154"/>
      <c r="J110" s="155">
        <v>1000000000</v>
      </c>
      <c r="K110" s="140">
        <f t="shared" si="4"/>
        <v>1000000000</v>
      </c>
      <c r="L110" s="81"/>
      <c r="M110" s="37">
        <v>500</v>
      </c>
      <c r="N110" s="80">
        <v>500</v>
      </c>
      <c r="O110" s="18">
        <f t="shared" si="5"/>
        <v>1000</v>
      </c>
      <c r="P110" s="29" t="s">
        <v>264</v>
      </c>
      <c r="Q110" s="25" t="s">
        <v>95</v>
      </c>
      <c r="R110" s="28"/>
      <c r="S110" s="28"/>
      <c r="T110" s="28"/>
      <c r="U110" s="20">
        <v>0</v>
      </c>
      <c r="V110" s="20">
        <v>0</v>
      </c>
      <c r="W110" s="59"/>
      <c r="X110" s="59"/>
      <c r="Y110" s="59"/>
      <c r="Z110" s="59"/>
    </row>
    <row r="111" spans="1:26" s="33" customFormat="1" ht="35.1" customHeight="1" x14ac:dyDescent="0.2">
      <c r="A111" s="13">
        <v>106</v>
      </c>
      <c r="B111" s="24" t="s">
        <v>194</v>
      </c>
      <c r="C111" s="23">
        <v>230045</v>
      </c>
      <c r="D111" s="24" t="s">
        <v>144</v>
      </c>
      <c r="E111" s="25" t="s">
        <v>81</v>
      </c>
      <c r="F111" s="158" t="s">
        <v>94</v>
      </c>
      <c r="G111" s="24" t="s">
        <v>173</v>
      </c>
      <c r="H111" s="79" t="s">
        <v>229</v>
      </c>
      <c r="I111" s="154"/>
      <c r="J111" s="155">
        <v>234677143</v>
      </c>
      <c r="K111" s="140">
        <f t="shared" si="4"/>
        <v>234677143</v>
      </c>
      <c r="L111" s="81"/>
      <c r="M111" s="37">
        <v>240</v>
      </c>
      <c r="N111" s="80">
        <v>240</v>
      </c>
      <c r="O111" s="18">
        <f t="shared" si="5"/>
        <v>480</v>
      </c>
      <c r="P111" s="29" t="s">
        <v>264</v>
      </c>
      <c r="Q111" s="25" t="s">
        <v>95</v>
      </c>
      <c r="R111" s="28"/>
      <c r="S111" s="28"/>
      <c r="T111" s="28"/>
      <c r="U111" s="20">
        <v>0</v>
      </c>
      <c r="V111" s="20">
        <v>0</v>
      </c>
      <c r="W111" s="59"/>
      <c r="X111" s="59"/>
      <c r="Y111" s="59"/>
      <c r="Z111" s="59"/>
    </row>
    <row r="112" spans="1:26" s="33" customFormat="1" ht="35.1" customHeight="1" x14ac:dyDescent="0.2">
      <c r="A112" s="13">
        <v>107</v>
      </c>
      <c r="B112" s="24" t="s">
        <v>194</v>
      </c>
      <c r="C112" s="23">
        <v>230045</v>
      </c>
      <c r="D112" s="24" t="s">
        <v>144</v>
      </c>
      <c r="E112" s="25" t="s">
        <v>81</v>
      </c>
      <c r="F112" s="158" t="s">
        <v>94</v>
      </c>
      <c r="G112" s="24" t="s">
        <v>173</v>
      </c>
      <c r="H112" s="79" t="s">
        <v>230</v>
      </c>
      <c r="I112" s="154"/>
      <c r="J112" s="155">
        <v>923698125</v>
      </c>
      <c r="K112" s="140">
        <f t="shared" si="4"/>
        <v>923698125</v>
      </c>
      <c r="L112" s="81"/>
      <c r="M112" s="37">
        <v>98</v>
      </c>
      <c r="N112" s="80">
        <v>97</v>
      </c>
      <c r="O112" s="18">
        <f t="shared" si="5"/>
        <v>195</v>
      </c>
      <c r="P112" s="29" t="s">
        <v>264</v>
      </c>
      <c r="Q112" s="25" t="s">
        <v>95</v>
      </c>
      <c r="R112" s="28"/>
      <c r="S112" s="28"/>
      <c r="T112" s="28"/>
      <c r="U112" s="20">
        <v>0</v>
      </c>
      <c r="V112" s="20">
        <v>0</v>
      </c>
      <c r="W112" s="59"/>
      <c r="X112" s="59"/>
      <c r="Y112" s="59"/>
      <c r="Z112" s="59"/>
    </row>
    <row r="113" spans="1:26" s="33" customFormat="1" ht="35.1" customHeight="1" x14ac:dyDescent="0.2">
      <c r="A113" s="13">
        <v>108</v>
      </c>
      <c r="B113" s="24" t="s">
        <v>194</v>
      </c>
      <c r="C113" s="23">
        <v>230045</v>
      </c>
      <c r="D113" s="24" t="s">
        <v>144</v>
      </c>
      <c r="E113" s="25" t="s">
        <v>81</v>
      </c>
      <c r="F113" s="158" t="s">
        <v>94</v>
      </c>
      <c r="G113" s="24" t="s">
        <v>173</v>
      </c>
      <c r="H113" s="79" t="s">
        <v>231</v>
      </c>
      <c r="I113" s="154"/>
      <c r="J113" s="155">
        <v>308651619</v>
      </c>
      <c r="K113" s="140">
        <f t="shared" si="4"/>
        <v>308651619</v>
      </c>
      <c r="L113" s="81"/>
      <c r="M113" s="37">
        <v>12</v>
      </c>
      <c r="N113" s="80">
        <v>13</v>
      </c>
      <c r="O113" s="18">
        <f t="shared" si="5"/>
        <v>25</v>
      </c>
      <c r="P113" s="29" t="s">
        <v>264</v>
      </c>
      <c r="Q113" s="25" t="s">
        <v>95</v>
      </c>
      <c r="R113" s="28"/>
      <c r="S113" s="28"/>
      <c r="T113" s="28"/>
      <c r="U113" s="20">
        <v>0</v>
      </c>
      <c r="V113" s="20">
        <v>0</v>
      </c>
      <c r="W113" s="59"/>
      <c r="X113" s="59"/>
      <c r="Y113" s="59"/>
      <c r="Z113" s="59"/>
    </row>
    <row r="114" spans="1:26" s="33" customFormat="1" ht="35.1" customHeight="1" x14ac:dyDescent="0.2">
      <c r="A114" s="13">
        <v>109</v>
      </c>
      <c r="B114" s="24" t="s">
        <v>194</v>
      </c>
      <c r="C114" s="23">
        <v>230045</v>
      </c>
      <c r="D114" s="24" t="s">
        <v>144</v>
      </c>
      <c r="E114" s="25" t="s">
        <v>81</v>
      </c>
      <c r="F114" s="158" t="s">
        <v>94</v>
      </c>
      <c r="G114" s="24" t="s">
        <v>173</v>
      </c>
      <c r="H114" s="79" t="s">
        <v>232</v>
      </c>
      <c r="I114" s="154"/>
      <c r="J114" s="155">
        <v>383086086</v>
      </c>
      <c r="K114" s="140">
        <f t="shared" si="4"/>
        <v>383086086</v>
      </c>
      <c r="L114" s="81"/>
      <c r="M114" s="37">
        <v>7</v>
      </c>
      <c r="N114" s="80">
        <v>8</v>
      </c>
      <c r="O114" s="18">
        <f t="shared" si="5"/>
        <v>15</v>
      </c>
      <c r="P114" s="29" t="s">
        <v>264</v>
      </c>
      <c r="Q114" s="25" t="s">
        <v>95</v>
      </c>
      <c r="R114" s="28"/>
      <c r="S114" s="28"/>
      <c r="T114" s="28"/>
      <c r="U114" s="20">
        <v>0</v>
      </c>
      <c r="V114" s="20">
        <v>0</v>
      </c>
      <c r="W114" s="59"/>
      <c r="X114" s="59"/>
      <c r="Y114" s="59"/>
      <c r="Z114" s="59"/>
    </row>
    <row r="115" spans="1:26" s="33" customFormat="1" ht="35.1" customHeight="1" x14ac:dyDescent="0.2">
      <c r="A115" s="13">
        <v>110</v>
      </c>
      <c r="B115" s="24" t="s">
        <v>194</v>
      </c>
      <c r="C115" s="23">
        <v>230045</v>
      </c>
      <c r="D115" s="24" t="s">
        <v>144</v>
      </c>
      <c r="E115" s="25" t="s">
        <v>81</v>
      </c>
      <c r="F115" s="158" t="s">
        <v>94</v>
      </c>
      <c r="G115" s="24" t="s">
        <v>173</v>
      </c>
      <c r="H115" s="79" t="s">
        <v>233</v>
      </c>
      <c r="I115" s="154"/>
      <c r="J115" s="155">
        <v>429071584</v>
      </c>
      <c r="K115" s="140">
        <f t="shared" si="4"/>
        <v>429071584</v>
      </c>
      <c r="L115" s="81"/>
      <c r="M115" s="37">
        <v>37</v>
      </c>
      <c r="N115" s="80">
        <v>36</v>
      </c>
      <c r="O115" s="18">
        <f t="shared" si="5"/>
        <v>73</v>
      </c>
      <c r="P115" s="29" t="s">
        <v>264</v>
      </c>
      <c r="Q115" s="25" t="s">
        <v>95</v>
      </c>
      <c r="R115" s="28"/>
      <c r="S115" s="28"/>
      <c r="T115" s="28"/>
      <c r="U115" s="20">
        <v>0</v>
      </c>
      <c r="V115" s="20">
        <v>0</v>
      </c>
      <c r="W115" s="59"/>
      <c r="X115" s="59"/>
      <c r="Y115" s="59"/>
      <c r="Z115" s="59"/>
    </row>
    <row r="116" spans="1:26" s="33" customFormat="1" ht="35.1" customHeight="1" x14ac:dyDescent="0.2">
      <c r="A116" s="13">
        <v>111</v>
      </c>
      <c r="B116" s="24" t="s">
        <v>194</v>
      </c>
      <c r="C116" s="23">
        <v>230045</v>
      </c>
      <c r="D116" s="24" t="s">
        <v>144</v>
      </c>
      <c r="E116" s="25" t="s">
        <v>81</v>
      </c>
      <c r="F116" s="158" t="s">
        <v>94</v>
      </c>
      <c r="G116" s="24" t="s">
        <v>173</v>
      </c>
      <c r="H116" s="79" t="s">
        <v>234</v>
      </c>
      <c r="I116" s="154"/>
      <c r="J116" s="155">
        <v>128480000</v>
      </c>
      <c r="K116" s="140">
        <f t="shared" si="4"/>
        <v>128480000</v>
      </c>
      <c r="L116" s="81"/>
      <c r="M116" s="37">
        <v>37</v>
      </c>
      <c r="N116" s="80">
        <v>36</v>
      </c>
      <c r="O116" s="18">
        <f t="shared" si="5"/>
        <v>73</v>
      </c>
      <c r="P116" s="29" t="s">
        <v>264</v>
      </c>
      <c r="Q116" s="25" t="s">
        <v>95</v>
      </c>
      <c r="R116" s="28"/>
      <c r="S116" s="28"/>
      <c r="T116" s="28"/>
      <c r="U116" s="20">
        <v>0</v>
      </c>
      <c r="V116" s="20">
        <v>0</v>
      </c>
      <c r="W116" s="59"/>
      <c r="X116" s="59"/>
      <c r="Y116" s="59"/>
      <c r="Z116" s="59"/>
    </row>
    <row r="117" spans="1:26" s="33" customFormat="1" ht="35.1" customHeight="1" x14ac:dyDescent="0.2">
      <c r="A117" s="13">
        <v>112</v>
      </c>
      <c r="B117" s="24" t="s">
        <v>194</v>
      </c>
      <c r="C117" s="23">
        <v>230045</v>
      </c>
      <c r="D117" s="24" t="s">
        <v>144</v>
      </c>
      <c r="E117" s="25" t="s">
        <v>81</v>
      </c>
      <c r="F117" s="158" t="s">
        <v>94</v>
      </c>
      <c r="G117" s="24" t="s">
        <v>173</v>
      </c>
      <c r="H117" s="79" t="s">
        <v>235</v>
      </c>
      <c r="I117" s="154"/>
      <c r="J117" s="155">
        <v>953007779</v>
      </c>
      <c r="K117" s="140">
        <f t="shared" si="4"/>
        <v>953007779</v>
      </c>
      <c r="L117" s="81"/>
      <c r="M117" s="37">
        <v>80</v>
      </c>
      <c r="N117" s="80">
        <v>81</v>
      </c>
      <c r="O117" s="18">
        <f t="shared" si="5"/>
        <v>161</v>
      </c>
      <c r="P117" s="29" t="s">
        <v>264</v>
      </c>
      <c r="Q117" s="25" t="s">
        <v>95</v>
      </c>
      <c r="R117" s="28"/>
      <c r="S117" s="28"/>
      <c r="T117" s="28"/>
      <c r="U117" s="20">
        <v>0</v>
      </c>
      <c r="V117" s="20">
        <v>0</v>
      </c>
      <c r="W117" s="59"/>
      <c r="X117" s="59"/>
      <c r="Y117" s="59"/>
      <c r="Z117" s="59"/>
    </row>
    <row r="118" spans="1:26" s="33" customFormat="1" ht="35.1" customHeight="1" x14ac:dyDescent="0.2">
      <c r="A118" s="13">
        <v>113</v>
      </c>
      <c r="B118" s="24" t="s">
        <v>194</v>
      </c>
      <c r="C118" s="23">
        <v>230045</v>
      </c>
      <c r="D118" s="24" t="s">
        <v>144</v>
      </c>
      <c r="E118" s="25" t="s">
        <v>81</v>
      </c>
      <c r="F118" s="158" t="s">
        <v>94</v>
      </c>
      <c r="G118" s="24" t="s">
        <v>173</v>
      </c>
      <c r="H118" s="79" t="s">
        <v>235</v>
      </c>
      <c r="I118" s="154"/>
      <c r="J118" s="155">
        <v>704158802</v>
      </c>
      <c r="K118" s="140">
        <f t="shared" si="4"/>
        <v>704158802</v>
      </c>
      <c r="L118" s="81"/>
      <c r="M118" s="37">
        <v>14</v>
      </c>
      <c r="N118" s="80">
        <v>14</v>
      </c>
      <c r="O118" s="18">
        <f t="shared" si="5"/>
        <v>28</v>
      </c>
      <c r="P118" s="29" t="s">
        <v>264</v>
      </c>
      <c r="Q118" s="25" t="s">
        <v>95</v>
      </c>
      <c r="R118" s="28"/>
      <c r="S118" s="28"/>
      <c r="T118" s="28"/>
      <c r="U118" s="20">
        <v>0</v>
      </c>
      <c r="V118" s="20">
        <v>0</v>
      </c>
      <c r="W118" s="59"/>
      <c r="X118" s="59"/>
      <c r="Y118" s="59"/>
      <c r="Z118" s="59"/>
    </row>
    <row r="119" spans="1:26" s="33" customFormat="1" ht="35.1" customHeight="1" x14ac:dyDescent="0.2">
      <c r="A119" s="13">
        <v>114</v>
      </c>
      <c r="B119" s="24" t="s">
        <v>194</v>
      </c>
      <c r="C119" s="23">
        <v>230045</v>
      </c>
      <c r="D119" s="24" t="s">
        <v>144</v>
      </c>
      <c r="E119" s="25" t="s">
        <v>81</v>
      </c>
      <c r="F119" s="158" t="s">
        <v>94</v>
      </c>
      <c r="G119" s="24" t="s">
        <v>173</v>
      </c>
      <c r="H119" s="79" t="s">
        <v>236</v>
      </c>
      <c r="I119" s="154"/>
      <c r="J119" s="155">
        <v>300000000</v>
      </c>
      <c r="K119" s="140">
        <f t="shared" si="4"/>
        <v>300000000</v>
      </c>
      <c r="L119" s="81"/>
      <c r="M119" s="37"/>
      <c r="N119" s="80">
        <v>1</v>
      </c>
      <c r="O119" s="18">
        <f t="shared" si="5"/>
        <v>1</v>
      </c>
      <c r="P119" s="29" t="s">
        <v>264</v>
      </c>
      <c r="Q119" s="25" t="s">
        <v>95</v>
      </c>
      <c r="R119" s="28"/>
      <c r="S119" s="28"/>
      <c r="T119" s="28"/>
      <c r="U119" s="20">
        <v>0</v>
      </c>
      <c r="V119" s="20">
        <v>0</v>
      </c>
      <c r="W119" s="59"/>
      <c r="X119" s="59"/>
      <c r="Y119" s="59"/>
      <c r="Z119" s="59"/>
    </row>
    <row r="120" spans="1:26" s="33" customFormat="1" ht="35.1" customHeight="1" x14ac:dyDescent="0.2">
      <c r="A120" s="13">
        <v>115</v>
      </c>
      <c r="B120" s="24" t="s">
        <v>194</v>
      </c>
      <c r="C120" s="23">
        <v>230045</v>
      </c>
      <c r="D120" s="24" t="s">
        <v>144</v>
      </c>
      <c r="E120" s="25" t="s">
        <v>81</v>
      </c>
      <c r="F120" s="158" t="s">
        <v>94</v>
      </c>
      <c r="G120" s="24" t="s">
        <v>173</v>
      </c>
      <c r="H120" s="79" t="s">
        <v>237</v>
      </c>
      <c r="I120" s="154"/>
      <c r="J120" s="155">
        <v>36292125</v>
      </c>
      <c r="K120" s="140">
        <f t="shared" si="4"/>
        <v>36292125</v>
      </c>
      <c r="L120" s="81"/>
      <c r="M120" s="37">
        <v>3</v>
      </c>
      <c r="N120" s="80">
        <v>2</v>
      </c>
      <c r="O120" s="18">
        <f t="shared" si="5"/>
        <v>5</v>
      </c>
      <c r="P120" s="29" t="s">
        <v>264</v>
      </c>
      <c r="Q120" s="25" t="s">
        <v>95</v>
      </c>
      <c r="R120" s="28"/>
      <c r="S120" s="28"/>
      <c r="T120" s="28"/>
      <c r="U120" s="20">
        <v>0</v>
      </c>
      <c r="V120" s="20">
        <v>0</v>
      </c>
      <c r="W120" s="59"/>
      <c r="X120" s="59"/>
      <c r="Y120" s="59"/>
      <c r="Z120" s="59"/>
    </row>
    <row r="121" spans="1:26" s="33" customFormat="1" ht="35.1" customHeight="1" x14ac:dyDescent="0.2">
      <c r="A121" s="13">
        <v>116</v>
      </c>
      <c r="B121" s="24" t="s">
        <v>194</v>
      </c>
      <c r="C121" s="23">
        <v>230045</v>
      </c>
      <c r="D121" s="24" t="s">
        <v>144</v>
      </c>
      <c r="E121" s="25" t="s">
        <v>81</v>
      </c>
      <c r="F121" s="158" t="s">
        <v>94</v>
      </c>
      <c r="G121" s="24" t="s">
        <v>173</v>
      </c>
      <c r="H121" s="79" t="s">
        <v>238</v>
      </c>
      <c r="I121" s="154"/>
      <c r="J121" s="155">
        <v>296563711</v>
      </c>
      <c r="K121" s="140">
        <f t="shared" si="4"/>
        <v>296563711</v>
      </c>
      <c r="L121" s="81"/>
      <c r="M121" s="37">
        <v>12</v>
      </c>
      <c r="N121" s="80">
        <v>13</v>
      </c>
      <c r="O121" s="18">
        <f t="shared" si="5"/>
        <v>25</v>
      </c>
      <c r="P121" s="29" t="s">
        <v>264</v>
      </c>
      <c r="Q121" s="25" t="s">
        <v>95</v>
      </c>
      <c r="R121" s="28"/>
      <c r="S121" s="28"/>
      <c r="T121" s="28"/>
      <c r="U121" s="20">
        <v>0</v>
      </c>
      <c r="V121" s="20">
        <v>0</v>
      </c>
      <c r="W121" s="59"/>
      <c r="X121" s="59"/>
      <c r="Y121" s="59"/>
      <c r="Z121" s="59"/>
    </row>
    <row r="122" spans="1:26" s="33" customFormat="1" ht="35.1" customHeight="1" x14ac:dyDescent="0.2">
      <c r="A122" s="13">
        <v>117</v>
      </c>
      <c r="B122" s="24" t="s">
        <v>194</v>
      </c>
      <c r="C122" s="23">
        <v>230045</v>
      </c>
      <c r="D122" s="24" t="s">
        <v>144</v>
      </c>
      <c r="E122" s="25" t="s">
        <v>81</v>
      </c>
      <c r="F122" s="158" t="s">
        <v>94</v>
      </c>
      <c r="G122" s="24" t="s">
        <v>173</v>
      </c>
      <c r="H122" s="79" t="s">
        <v>239</v>
      </c>
      <c r="I122" s="154"/>
      <c r="J122" s="155">
        <v>418565400</v>
      </c>
      <c r="K122" s="140">
        <f t="shared" si="4"/>
        <v>418565400</v>
      </c>
      <c r="L122" s="81"/>
      <c r="M122" s="37">
        <v>7</v>
      </c>
      <c r="N122" s="80">
        <v>8</v>
      </c>
      <c r="O122" s="18">
        <f t="shared" si="5"/>
        <v>15</v>
      </c>
      <c r="P122" s="29" t="s">
        <v>264</v>
      </c>
      <c r="Q122" s="25" t="s">
        <v>95</v>
      </c>
      <c r="R122" s="28"/>
      <c r="S122" s="28"/>
      <c r="T122" s="28"/>
      <c r="U122" s="20">
        <v>0</v>
      </c>
      <c r="V122" s="20">
        <v>0</v>
      </c>
      <c r="W122" s="59"/>
      <c r="X122" s="59"/>
      <c r="Y122" s="59"/>
      <c r="Z122" s="59"/>
    </row>
    <row r="123" spans="1:26" s="33" customFormat="1" ht="35.1" customHeight="1" x14ac:dyDescent="0.2">
      <c r="A123" s="13">
        <v>118</v>
      </c>
      <c r="B123" s="24" t="s">
        <v>194</v>
      </c>
      <c r="C123" s="23">
        <v>230045</v>
      </c>
      <c r="D123" s="24" t="s">
        <v>144</v>
      </c>
      <c r="E123" s="25" t="s">
        <v>81</v>
      </c>
      <c r="F123" s="158" t="s">
        <v>94</v>
      </c>
      <c r="G123" s="24" t="s">
        <v>173</v>
      </c>
      <c r="H123" s="79" t="s">
        <v>240</v>
      </c>
      <c r="I123" s="154"/>
      <c r="J123" s="155">
        <v>139889641</v>
      </c>
      <c r="K123" s="140">
        <f t="shared" si="4"/>
        <v>139889641</v>
      </c>
      <c r="L123" s="81"/>
      <c r="M123" s="37">
        <v>7</v>
      </c>
      <c r="N123" s="80">
        <v>8</v>
      </c>
      <c r="O123" s="18">
        <f t="shared" si="5"/>
        <v>15</v>
      </c>
      <c r="P123" s="29" t="s">
        <v>264</v>
      </c>
      <c r="Q123" s="25" t="s">
        <v>95</v>
      </c>
      <c r="R123" s="28"/>
      <c r="S123" s="28"/>
      <c r="T123" s="28"/>
      <c r="U123" s="20">
        <v>0</v>
      </c>
      <c r="V123" s="20">
        <v>0</v>
      </c>
      <c r="W123" s="59"/>
      <c r="X123" s="59"/>
      <c r="Y123" s="59"/>
      <c r="Z123" s="59"/>
    </row>
    <row r="124" spans="1:26" s="33" customFormat="1" ht="35.1" customHeight="1" x14ac:dyDescent="0.2">
      <c r="A124" s="13">
        <v>119</v>
      </c>
      <c r="B124" s="24" t="s">
        <v>194</v>
      </c>
      <c r="C124" s="23">
        <v>230045</v>
      </c>
      <c r="D124" s="24" t="s">
        <v>144</v>
      </c>
      <c r="E124" s="25" t="s">
        <v>81</v>
      </c>
      <c r="F124" s="158" t="s">
        <v>94</v>
      </c>
      <c r="G124" s="24" t="s">
        <v>173</v>
      </c>
      <c r="H124" s="79" t="s">
        <v>241</v>
      </c>
      <c r="I124" s="154"/>
      <c r="J124" s="155">
        <v>198513137</v>
      </c>
      <c r="K124" s="140">
        <f t="shared" si="4"/>
        <v>198513137</v>
      </c>
      <c r="L124" s="81"/>
      <c r="M124" s="37">
        <v>15</v>
      </c>
      <c r="N124" s="80">
        <v>16</v>
      </c>
      <c r="O124" s="18">
        <f t="shared" si="5"/>
        <v>31</v>
      </c>
      <c r="P124" s="29" t="s">
        <v>264</v>
      </c>
      <c r="Q124" s="25" t="s">
        <v>95</v>
      </c>
      <c r="R124" s="28"/>
      <c r="S124" s="28"/>
      <c r="T124" s="28"/>
      <c r="U124" s="20">
        <v>0</v>
      </c>
      <c r="V124" s="20">
        <v>0</v>
      </c>
      <c r="W124" s="59"/>
      <c r="X124" s="59"/>
      <c r="Y124" s="59"/>
      <c r="Z124" s="59"/>
    </row>
    <row r="125" spans="1:26" s="33" customFormat="1" ht="35.1" customHeight="1" x14ac:dyDescent="0.2">
      <c r="A125" s="13">
        <v>120</v>
      </c>
      <c r="B125" s="24" t="s">
        <v>194</v>
      </c>
      <c r="C125" s="23">
        <v>230045</v>
      </c>
      <c r="D125" s="24" t="s">
        <v>144</v>
      </c>
      <c r="E125" s="25" t="s">
        <v>81</v>
      </c>
      <c r="F125" s="158" t="s">
        <v>94</v>
      </c>
      <c r="G125" s="24" t="s">
        <v>173</v>
      </c>
      <c r="H125" s="79" t="s">
        <v>242</v>
      </c>
      <c r="I125" s="154"/>
      <c r="J125" s="155">
        <v>36080000</v>
      </c>
      <c r="K125" s="140">
        <f t="shared" si="4"/>
        <v>36080000</v>
      </c>
      <c r="L125" s="81"/>
      <c r="M125" s="37">
        <v>41</v>
      </c>
      <c r="N125" s="80">
        <v>41</v>
      </c>
      <c r="O125" s="18">
        <f t="shared" si="5"/>
        <v>82</v>
      </c>
      <c r="P125" s="29" t="s">
        <v>264</v>
      </c>
      <c r="Q125" s="25" t="s">
        <v>95</v>
      </c>
      <c r="R125" s="28"/>
      <c r="S125" s="28"/>
      <c r="T125" s="28"/>
      <c r="U125" s="20">
        <v>0</v>
      </c>
      <c r="V125" s="20">
        <v>0</v>
      </c>
      <c r="W125" s="59"/>
      <c r="X125" s="59"/>
      <c r="Y125" s="59"/>
      <c r="Z125" s="59"/>
    </row>
    <row r="126" spans="1:26" s="33" customFormat="1" ht="35.1" customHeight="1" x14ac:dyDescent="0.2">
      <c r="A126" s="13">
        <v>121</v>
      </c>
      <c r="B126" s="24" t="s">
        <v>194</v>
      </c>
      <c r="C126" s="23">
        <v>230045</v>
      </c>
      <c r="D126" s="24" t="s">
        <v>144</v>
      </c>
      <c r="E126" s="25" t="s">
        <v>81</v>
      </c>
      <c r="F126" s="158" t="s">
        <v>94</v>
      </c>
      <c r="G126" s="24" t="s">
        <v>173</v>
      </c>
      <c r="H126" s="79" t="s">
        <v>243</v>
      </c>
      <c r="I126" s="154"/>
      <c r="J126" s="155">
        <v>308651619</v>
      </c>
      <c r="K126" s="140">
        <f t="shared" si="4"/>
        <v>308651619</v>
      </c>
      <c r="L126" s="81"/>
      <c r="M126" s="37">
        <v>13</v>
      </c>
      <c r="N126" s="80">
        <v>12</v>
      </c>
      <c r="O126" s="18">
        <f t="shared" si="5"/>
        <v>25</v>
      </c>
      <c r="P126" s="29" t="s">
        <v>264</v>
      </c>
      <c r="Q126" s="25" t="s">
        <v>95</v>
      </c>
      <c r="R126" s="28"/>
      <c r="S126" s="28"/>
      <c r="T126" s="28"/>
      <c r="U126" s="20">
        <v>0</v>
      </c>
      <c r="V126" s="20">
        <v>0</v>
      </c>
      <c r="W126" s="59"/>
      <c r="X126" s="59"/>
      <c r="Y126" s="59"/>
      <c r="Z126" s="59"/>
    </row>
    <row r="127" spans="1:26" s="33" customFormat="1" ht="35.1" customHeight="1" x14ac:dyDescent="0.2">
      <c r="A127" s="13">
        <v>122</v>
      </c>
      <c r="B127" s="24" t="s">
        <v>194</v>
      </c>
      <c r="C127" s="23">
        <v>230045</v>
      </c>
      <c r="D127" s="24" t="s">
        <v>144</v>
      </c>
      <c r="E127" s="25" t="s">
        <v>81</v>
      </c>
      <c r="F127" s="158" t="s">
        <v>94</v>
      </c>
      <c r="G127" s="24" t="s">
        <v>173</v>
      </c>
      <c r="H127" s="79" t="s">
        <v>243</v>
      </c>
      <c r="I127" s="154"/>
      <c r="J127" s="155">
        <v>209433400</v>
      </c>
      <c r="K127" s="140">
        <f t="shared" si="4"/>
        <v>209433400</v>
      </c>
      <c r="L127" s="81"/>
      <c r="M127" s="37">
        <v>13</v>
      </c>
      <c r="N127" s="80">
        <v>12</v>
      </c>
      <c r="O127" s="18">
        <f t="shared" si="5"/>
        <v>25</v>
      </c>
      <c r="P127" s="29" t="s">
        <v>264</v>
      </c>
      <c r="Q127" s="25" t="s">
        <v>95</v>
      </c>
      <c r="R127" s="28"/>
      <c r="S127" s="28"/>
      <c r="T127" s="28"/>
      <c r="U127" s="20">
        <v>0</v>
      </c>
      <c r="V127" s="20">
        <v>0</v>
      </c>
      <c r="W127" s="59"/>
      <c r="X127" s="59"/>
      <c r="Y127" s="59"/>
      <c r="Z127" s="59"/>
    </row>
    <row r="128" spans="1:26" s="33" customFormat="1" ht="35.1" customHeight="1" x14ac:dyDescent="0.2">
      <c r="A128" s="13">
        <v>123</v>
      </c>
      <c r="B128" s="24" t="s">
        <v>194</v>
      </c>
      <c r="C128" s="23">
        <v>230045</v>
      </c>
      <c r="D128" s="24" t="s">
        <v>144</v>
      </c>
      <c r="E128" s="25" t="s">
        <v>81</v>
      </c>
      <c r="F128" s="158" t="s">
        <v>94</v>
      </c>
      <c r="G128" s="24" t="s">
        <v>173</v>
      </c>
      <c r="H128" s="79" t="s">
        <v>244</v>
      </c>
      <c r="I128" s="154"/>
      <c r="J128" s="155">
        <v>1391599973</v>
      </c>
      <c r="K128" s="140">
        <f t="shared" si="4"/>
        <v>1391599973</v>
      </c>
      <c r="L128" s="81"/>
      <c r="M128" s="37">
        <f>250/2</f>
        <v>125</v>
      </c>
      <c r="N128" s="80">
        <v>125</v>
      </c>
      <c r="O128" s="18">
        <f t="shared" si="5"/>
        <v>250</v>
      </c>
      <c r="P128" s="29" t="s">
        <v>264</v>
      </c>
      <c r="Q128" s="25" t="s">
        <v>95</v>
      </c>
      <c r="R128" s="28"/>
      <c r="S128" s="28"/>
      <c r="T128" s="28"/>
      <c r="U128" s="20">
        <v>0</v>
      </c>
      <c r="V128" s="20">
        <v>0</v>
      </c>
      <c r="W128" s="59"/>
      <c r="X128" s="59"/>
      <c r="Y128" s="59"/>
      <c r="Z128" s="59"/>
    </row>
    <row r="129" spans="1:26" s="33" customFormat="1" ht="35.1" customHeight="1" x14ac:dyDescent="0.2">
      <c r="A129" s="13">
        <v>124</v>
      </c>
      <c r="B129" s="24" t="s">
        <v>194</v>
      </c>
      <c r="C129" s="23">
        <v>230045</v>
      </c>
      <c r="D129" s="24" t="s">
        <v>144</v>
      </c>
      <c r="E129" s="25" t="s">
        <v>81</v>
      </c>
      <c r="F129" s="158" t="s">
        <v>94</v>
      </c>
      <c r="G129" s="24" t="s">
        <v>173</v>
      </c>
      <c r="H129" s="79" t="s">
        <v>245</v>
      </c>
      <c r="I129" s="154"/>
      <c r="J129" s="155">
        <v>303600000</v>
      </c>
      <c r="K129" s="140">
        <f t="shared" si="4"/>
        <v>303600000</v>
      </c>
      <c r="L129" s="81"/>
      <c r="M129" s="37">
        <f>250/2</f>
        <v>125</v>
      </c>
      <c r="N129" s="80">
        <v>125</v>
      </c>
      <c r="O129" s="18">
        <f t="shared" si="5"/>
        <v>250</v>
      </c>
      <c r="P129" s="29" t="s">
        <v>264</v>
      </c>
      <c r="Q129" s="25" t="s">
        <v>95</v>
      </c>
      <c r="R129" s="28"/>
      <c r="S129" s="28"/>
      <c r="T129" s="28"/>
      <c r="U129" s="20">
        <v>0</v>
      </c>
      <c r="V129" s="20">
        <v>0</v>
      </c>
      <c r="W129" s="59"/>
      <c r="X129" s="59"/>
      <c r="Y129" s="59"/>
      <c r="Z129" s="59"/>
    </row>
    <row r="130" spans="1:26" s="33" customFormat="1" ht="35.1" customHeight="1" x14ac:dyDescent="0.2">
      <c r="A130" s="13">
        <v>125</v>
      </c>
      <c r="B130" s="24" t="s">
        <v>194</v>
      </c>
      <c r="C130" s="23">
        <v>230045</v>
      </c>
      <c r="D130" s="24" t="s">
        <v>144</v>
      </c>
      <c r="E130" s="25" t="s">
        <v>81</v>
      </c>
      <c r="F130" s="158" t="s">
        <v>94</v>
      </c>
      <c r="G130" s="24" t="s">
        <v>173</v>
      </c>
      <c r="H130" s="79" t="s">
        <v>246</v>
      </c>
      <c r="I130" s="154"/>
      <c r="J130" s="155">
        <v>446891343</v>
      </c>
      <c r="K130" s="140">
        <f t="shared" si="4"/>
        <v>446891343</v>
      </c>
      <c r="L130" s="81"/>
      <c r="M130" s="37">
        <v>15</v>
      </c>
      <c r="N130" s="80">
        <v>15</v>
      </c>
      <c r="O130" s="18">
        <f t="shared" si="5"/>
        <v>30</v>
      </c>
      <c r="P130" s="29" t="s">
        <v>264</v>
      </c>
      <c r="Q130" s="25" t="s">
        <v>95</v>
      </c>
      <c r="R130" s="28"/>
      <c r="S130" s="28"/>
      <c r="T130" s="28"/>
      <c r="U130" s="20">
        <v>0</v>
      </c>
      <c r="V130" s="20">
        <v>0</v>
      </c>
      <c r="W130" s="59"/>
      <c r="X130" s="59"/>
      <c r="Y130" s="59"/>
      <c r="Z130" s="59"/>
    </row>
    <row r="131" spans="1:26" s="33" customFormat="1" ht="35.1" customHeight="1" x14ac:dyDescent="0.2">
      <c r="A131" s="13">
        <v>126</v>
      </c>
      <c r="B131" s="24" t="s">
        <v>194</v>
      </c>
      <c r="C131" s="23">
        <v>230045</v>
      </c>
      <c r="D131" s="24" t="s">
        <v>144</v>
      </c>
      <c r="E131" s="25" t="s">
        <v>81</v>
      </c>
      <c r="F131" s="158" t="s">
        <v>94</v>
      </c>
      <c r="G131" s="24" t="s">
        <v>173</v>
      </c>
      <c r="H131" s="79" t="s">
        <v>247</v>
      </c>
      <c r="I131" s="154"/>
      <c r="J131" s="155">
        <v>115264153</v>
      </c>
      <c r="K131" s="140">
        <f t="shared" si="4"/>
        <v>115264153</v>
      </c>
      <c r="L131" s="81"/>
      <c r="M131" s="37">
        <v>8</v>
      </c>
      <c r="N131" s="80">
        <v>8</v>
      </c>
      <c r="O131" s="18">
        <f t="shared" si="5"/>
        <v>16</v>
      </c>
      <c r="P131" s="29" t="s">
        <v>264</v>
      </c>
      <c r="Q131" s="25" t="s">
        <v>95</v>
      </c>
      <c r="R131" s="28"/>
      <c r="S131" s="28"/>
      <c r="T131" s="28"/>
      <c r="U131" s="20">
        <v>0</v>
      </c>
      <c r="V131" s="20">
        <v>0</v>
      </c>
      <c r="W131" s="59"/>
      <c r="X131" s="59"/>
      <c r="Y131" s="59"/>
      <c r="Z131" s="59"/>
    </row>
    <row r="132" spans="1:26" s="33" customFormat="1" ht="35.1" customHeight="1" x14ac:dyDescent="0.2">
      <c r="A132" s="13">
        <v>127</v>
      </c>
      <c r="B132" s="24" t="s">
        <v>194</v>
      </c>
      <c r="C132" s="23">
        <v>230045</v>
      </c>
      <c r="D132" s="24" t="s">
        <v>144</v>
      </c>
      <c r="E132" s="25" t="s">
        <v>81</v>
      </c>
      <c r="F132" s="158" t="s">
        <v>94</v>
      </c>
      <c r="G132" s="24" t="s">
        <v>173</v>
      </c>
      <c r="H132" s="79" t="s">
        <v>248</v>
      </c>
      <c r="I132" s="154"/>
      <c r="J132" s="155">
        <v>17600000</v>
      </c>
      <c r="K132" s="140">
        <f t="shared" si="4"/>
        <v>17600000</v>
      </c>
      <c r="L132" s="81"/>
      <c r="M132" s="37">
        <v>8</v>
      </c>
      <c r="N132" s="80">
        <v>8</v>
      </c>
      <c r="O132" s="18">
        <f t="shared" si="5"/>
        <v>16</v>
      </c>
      <c r="P132" s="29" t="s">
        <v>264</v>
      </c>
      <c r="Q132" s="25" t="s">
        <v>95</v>
      </c>
      <c r="R132" s="28"/>
      <c r="S132" s="28"/>
      <c r="T132" s="28"/>
      <c r="U132" s="20">
        <v>0</v>
      </c>
      <c r="V132" s="20">
        <v>0</v>
      </c>
      <c r="W132" s="59"/>
      <c r="X132" s="59"/>
      <c r="Y132" s="59"/>
      <c r="Z132" s="59"/>
    </row>
    <row r="133" spans="1:26" s="33" customFormat="1" ht="35.1" customHeight="1" x14ac:dyDescent="0.2">
      <c r="A133" s="13">
        <v>128</v>
      </c>
      <c r="B133" s="24" t="s">
        <v>194</v>
      </c>
      <c r="C133" s="23">
        <v>230045</v>
      </c>
      <c r="D133" s="24" t="s">
        <v>144</v>
      </c>
      <c r="E133" s="25" t="s">
        <v>81</v>
      </c>
      <c r="F133" s="158" t="s">
        <v>94</v>
      </c>
      <c r="G133" s="24" t="s">
        <v>173</v>
      </c>
      <c r="H133" s="79" t="s">
        <v>249</v>
      </c>
      <c r="I133" s="154"/>
      <c r="J133" s="155">
        <v>308651619</v>
      </c>
      <c r="K133" s="140">
        <f t="shared" si="4"/>
        <v>308651619</v>
      </c>
      <c r="L133" s="81"/>
      <c r="M133" s="37">
        <v>14</v>
      </c>
      <c r="N133" s="80">
        <v>11</v>
      </c>
      <c r="O133" s="18">
        <f t="shared" si="5"/>
        <v>25</v>
      </c>
      <c r="P133" s="29" t="s">
        <v>264</v>
      </c>
      <c r="Q133" s="25" t="s">
        <v>95</v>
      </c>
      <c r="R133" s="28"/>
      <c r="S133" s="28"/>
      <c r="T133" s="28"/>
      <c r="U133" s="20">
        <v>0</v>
      </c>
      <c r="V133" s="20">
        <v>0</v>
      </c>
      <c r="W133" s="59"/>
      <c r="X133" s="59"/>
      <c r="Y133" s="59"/>
      <c r="Z133" s="59"/>
    </row>
    <row r="134" spans="1:26" s="33" customFormat="1" ht="35.1" customHeight="1" x14ac:dyDescent="0.2">
      <c r="A134" s="13">
        <v>129</v>
      </c>
      <c r="B134" s="24" t="s">
        <v>194</v>
      </c>
      <c r="C134" s="23">
        <v>230045</v>
      </c>
      <c r="D134" s="24" t="s">
        <v>144</v>
      </c>
      <c r="E134" s="25" t="s">
        <v>81</v>
      </c>
      <c r="F134" s="158" t="s">
        <v>94</v>
      </c>
      <c r="G134" s="24" t="s">
        <v>173</v>
      </c>
      <c r="H134" s="79" t="s">
        <v>250</v>
      </c>
      <c r="I134" s="154"/>
      <c r="J134" s="155">
        <v>761059482</v>
      </c>
      <c r="K134" s="140">
        <f t="shared" si="4"/>
        <v>761059482</v>
      </c>
      <c r="L134" s="81"/>
      <c r="M134" s="37">
        <v>51</v>
      </c>
      <c r="N134" s="80">
        <v>52</v>
      </c>
      <c r="O134" s="18">
        <f t="shared" si="5"/>
        <v>103</v>
      </c>
      <c r="P134" s="29" t="s">
        <v>264</v>
      </c>
      <c r="Q134" s="25" t="s">
        <v>95</v>
      </c>
      <c r="R134" s="28"/>
      <c r="S134" s="28"/>
      <c r="T134" s="28"/>
      <c r="U134" s="20">
        <v>0</v>
      </c>
      <c r="V134" s="20">
        <v>0</v>
      </c>
      <c r="W134" s="59"/>
      <c r="X134" s="59"/>
      <c r="Y134" s="59"/>
      <c r="Z134" s="59"/>
    </row>
    <row r="135" spans="1:26" s="33" customFormat="1" ht="35.1" customHeight="1" x14ac:dyDescent="0.2">
      <c r="A135" s="13">
        <v>130</v>
      </c>
      <c r="B135" s="24" t="s">
        <v>194</v>
      </c>
      <c r="C135" s="23">
        <v>230045</v>
      </c>
      <c r="D135" s="24" t="s">
        <v>144</v>
      </c>
      <c r="E135" s="25" t="s">
        <v>81</v>
      </c>
      <c r="F135" s="158" t="s">
        <v>94</v>
      </c>
      <c r="G135" s="24" t="s">
        <v>173</v>
      </c>
      <c r="H135" s="79" t="s">
        <v>251</v>
      </c>
      <c r="I135" s="154"/>
      <c r="J135" s="155">
        <v>105600000</v>
      </c>
      <c r="K135" s="140">
        <f t="shared" ref="K135:K147" si="6">I135+J135</f>
        <v>105600000</v>
      </c>
      <c r="L135" s="81"/>
      <c r="M135" s="37">
        <v>30</v>
      </c>
      <c r="N135" s="80">
        <v>30</v>
      </c>
      <c r="O135" s="18">
        <f t="shared" si="5"/>
        <v>60</v>
      </c>
      <c r="P135" s="29" t="s">
        <v>264</v>
      </c>
      <c r="Q135" s="25" t="s">
        <v>95</v>
      </c>
      <c r="R135" s="28"/>
      <c r="S135" s="28"/>
      <c r="T135" s="28"/>
      <c r="U135" s="20">
        <v>0</v>
      </c>
      <c r="V135" s="20">
        <v>0</v>
      </c>
      <c r="W135" s="59"/>
      <c r="X135" s="59"/>
      <c r="Y135" s="59"/>
      <c r="Z135" s="59"/>
    </row>
    <row r="136" spans="1:26" s="33" customFormat="1" ht="35.1" customHeight="1" x14ac:dyDescent="0.2">
      <c r="A136" s="13">
        <v>131</v>
      </c>
      <c r="B136" s="24" t="s">
        <v>194</v>
      </c>
      <c r="C136" s="23">
        <v>230045</v>
      </c>
      <c r="D136" s="24" t="s">
        <v>144</v>
      </c>
      <c r="E136" s="25" t="s">
        <v>81</v>
      </c>
      <c r="F136" s="158" t="s">
        <v>94</v>
      </c>
      <c r="G136" s="24" t="s">
        <v>173</v>
      </c>
      <c r="H136" s="79" t="s">
        <v>252</v>
      </c>
      <c r="I136" s="154"/>
      <c r="J136" s="155">
        <v>603850239</v>
      </c>
      <c r="K136" s="140">
        <f t="shared" si="6"/>
        <v>603850239</v>
      </c>
      <c r="L136" s="81"/>
      <c r="M136" s="37">
        <v>25</v>
      </c>
      <c r="N136" s="80">
        <v>25</v>
      </c>
      <c r="O136" s="18">
        <f t="shared" si="5"/>
        <v>50</v>
      </c>
      <c r="P136" s="29" t="s">
        <v>264</v>
      </c>
      <c r="Q136" s="25" t="s">
        <v>95</v>
      </c>
      <c r="R136" s="28"/>
      <c r="S136" s="28"/>
      <c r="T136" s="28"/>
      <c r="U136" s="20">
        <v>0</v>
      </c>
      <c r="V136" s="20">
        <v>0</v>
      </c>
      <c r="W136" s="59"/>
      <c r="X136" s="59"/>
      <c r="Y136" s="59"/>
      <c r="Z136" s="59"/>
    </row>
    <row r="137" spans="1:26" s="33" customFormat="1" ht="35.1" customHeight="1" x14ac:dyDescent="0.2">
      <c r="A137" s="13">
        <v>132</v>
      </c>
      <c r="B137" s="24" t="s">
        <v>194</v>
      </c>
      <c r="C137" s="23">
        <v>230045</v>
      </c>
      <c r="D137" s="24" t="s">
        <v>144</v>
      </c>
      <c r="E137" s="25" t="s">
        <v>81</v>
      </c>
      <c r="F137" s="158" t="s">
        <v>94</v>
      </c>
      <c r="G137" s="24" t="s">
        <v>173</v>
      </c>
      <c r="H137" s="79" t="s">
        <v>252</v>
      </c>
      <c r="I137" s="154"/>
      <c r="J137" s="155">
        <v>226233213</v>
      </c>
      <c r="K137" s="140">
        <f t="shared" si="6"/>
        <v>226233213</v>
      </c>
      <c r="L137" s="81"/>
      <c r="M137" s="37">
        <v>13</v>
      </c>
      <c r="N137" s="80">
        <v>12</v>
      </c>
      <c r="O137" s="18">
        <f t="shared" si="5"/>
        <v>25</v>
      </c>
      <c r="P137" s="29" t="s">
        <v>264</v>
      </c>
      <c r="Q137" s="25" t="s">
        <v>95</v>
      </c>
      <c r="R137" s="28"/>
      <c r="S137" s="28"/>
      <c r="T137" s="28"/>
      <c r="U137" s="20">
        <v>0</v>
      </c>
      <c r="V137" s="20">
        <v>0</v>
      </c>
      <c r="W137" s="59"/>
      <c r="X137" s="59"/>
      <c r="Y137" s="59"/>
      <c r="Z137" s="59"/>
    </row>
    <row r="138" spans="1:26" s="33" customFormat="1" ht="35.1" customHeight="1" x14ac:dyDescent="0.2">
      <c r="A138" s="13">
        <v>133</v>
      </c>
      <c r="B138" s="24" t="s">
        <v>194</v>
      </c>
      <c r="C138" s="23">
        <v>230045</v>
      </c>
      <c r="D138" s="24" t="s">
        <v>144</v>
      </c>
      <c r="E138" s="25" t="s">
        <v>81</v>
      </c>
      <c r="F138" s="158" t="s">
        <v>94</v>
      </c>
      <c r="G138" s="24" t="s">
        <v>173</v>
      </c>
      <c r="H138" s="79" t="s">
        <v>252</v>
      </c>
      <c r="I138" s="154"/>
      <c r="J138" s="155">
        <v>226233213</v>
      </c>
      <c r="K138" s="140">
        <f t="shared" si="6"/>
        <v>226233213</v>
      </c>
      <c r="L138" s="81"/>
      <c r="M138" s="37">
        <v>13</v>
      </c>
      <c r="N138" s="80">
        <v>12</v>
      </c>
      <c r="O138" s="18">
        <f t="shared" si="5"/>
        <v>25</v>
      </c>
      <c r="P138" s="29" t="s">
        <v>264</v>
      </c>
      <c r="Q138" s="25" t="s">
        <v>95</v>
      </c>
      <c r="R138" s="28"/>
      <c r="S138" s="28"/>
      <c r="T138" s="28"/>
      <c r="U138" s="20">
        <v>0</v>
      </c>
      <c r="V138" s="20">
        <v>0</v>
      </c>
      <c r="W138" s="59"/>
      <c r="X138" s="59"/>
      <c r="Y138" s="59"/>
      <c r="Z138" s="59"/>
    </row>
    <row r="139" spans="1:26" s="33" customFormat="1" ht="35.1" customHeight="1" x14ac:dyDescent="0.2">
      <c r="A139" s="13">
        <v>134</v>
      </c>
      <c r="B139" s="24" t="s">
        <v>194</v>
      </c>
      <c r="C139" s="23">
        <v>230045</v>
      </c>
      <c r="D139" s="24" t="s">
        <v>144</v>
      </c>
      <c r="E139" s="25" t="s">
        <v>81</v>
      </c>
      <c r="F139" s="158" t="s">
        <v>94</v>
      </c>
      <c r="G139" s="24" t="s">
        <v>173</v>
      </c>
      <c r="H139" s="79" t="s">
        <v>253</v>
      </c>
      <c r="I139" s="154"/>
      <c r="J139" s="155">
        <v>750513597</v>
      </c>
      <c r="K139" s="140">
        <f t="shared" si="6"/>
        <v>750513597</v>
      </c>
      <c r="L139" s="81"/>
      <c r="M139" s="37">
        <v>59</v>
      </c>
      <c r="N139" s="80">
        <v>60</v>
      </c>
      <c r="O139" s="18">
        <f t="shared" si="5"/>
        <v>119</v>
      </c>
      <c r="P139" s="29" t="s">
        <v>264</v>
      </c>
      <c r="Q139" s="25" t="s">
        <v>95</v>
      </c>
      <c r="R139" s="28"/>
      <c r="S139" s="28"/>
      <c r="T139" s="28"/>
      <c r="U139" s="20">
        <v>0</v>
      </c>
      <c r="V139" s="20">
        <v>0</v>
      </c>
      <c r="W139" s="59"/>
      <c r="X139" s="59"/>
      <c r="Y139" s="59"/>
      <c r="Z139" s="59"/>
    </row>
    <row r="140" spans="1:26" s="33" customFormat="1" ht="35.1" customHeight="1" x14ac:dyDescent="0.2">
      <c r="A140" s="13">
        <v>135</v>
      </c>
      <c r="B140" s="24" t="s">
        <v>194</v>
      </c>
      <c r="C140" s="23">
        <v>230045</v>
      </c>
      <c r="D140" s="24" t="s">
        <v>144</v>
      </c>
      <c r="E140" s="25" t="s">
        <v>81</v>
      </c>
      <c r="F140" s="158" t="s">
        <v>94</v>
      </c>
      <c r="G140" s="24" t="s">
        <v>173</v>
      </c>
      <c r="H140" s="79" t="s">
        <v>254</v>
      </c>
      <c r="I140" s="154"/>
      <c r="J140" s="155">
        <v>78197026</v>
      </c>
      <c r="K140" s="140">
        <f t="shared" si="6"/>
        <v>78197026</v>
      </c>
      <c r="L140" s="81"/>
      <c r="M140" s="37">
        <v>5</v>
      </c>
      <c r="N140" s="80">
        <v>4</v>
      </c>
      <c r="O140" s="18">
        <f t="shared" si="5"/>
        <v>9</v>
      </c>
      <c r="P140" s="29" t="s">
        <v>264</v>
      </c>
      <c r="Q140" s="25" t="s">
        <v>95</v>
      </c>
      <c r="R140" s="28"/>
      <c r="S140" s="28"/>
      <c r="T140" s="28"/>
      <c r="U140" s="20">
        <v>0</v>
      </c>
      <c r="V140" s="20">
        <v>0</v>
      </c>
      <c r="W140" s="59"/>
      <c r="X140" s="59"/>
      <c r="Y140" s="59"/>
      <c r="Z140" s="59"/>
    </row>
    <row r="141" spans="1:26" s="33" customFormat="1" ht="35.1" customHeight="1" x14ac:dyDescent="0.2">
      <c r="A141" s="13">
        <v>136</v>
      </c>
      <c r="B141" s="24" t="s">
        <v>194</v>
      </c>
      <c r="C141" s="23">
        <v>230045</v>
      </c>
      <c r="D141" s="24" t="s">
        <v>144</v>
      </c>
      <c r="E141" s="25" t="s">
        <v>81</v>
      </c>
      <c r="F141" s="158" t="s">
        <v>94</v>
      </c>
      <c r="G141" s="24" t="s">
        <v>173</v>
      </c>
      <c r="H141" s="79" t="s">
        <v>255</v>
      </c>
      <c r="I141" s="154"/>
      <c r="J141" s="155">
        <v>41274741</v>
      </c>
      <c r="K141" s="140">
        <f t="shared" si="6"/>
        <v>41274741</v>
      </c>
      <c r="L141" s="81"/>
      <c r="M141" s="37">
        <v>3</v>
      </c>
      <c r="N141" s="80">
        <v>3</v>
      </c>
      <c r="O141" s="18">
        <f t="shared" si="5"/>
        <v>6</v>
      </c>
      <c r="P141" s="29" t="s">
        <v>264</v>
      </c>
      <c r="Q141" s="25" t="s">
        <v>95</v>
      </c>
      <c r="R141" s="28"/>
      <c r="S141" s="28"/>
      <c r="T141" s="28"/>
      <c r="U141" s="20">
        <v>0</v>
      </c>
      <c r="V141" s="20">
        <v>0</v>
      </c>
      <c r="W141" s="59"/>
      <c r="X141" s="59"/>
      <c r="Y141" s="59"/>
      <c r="Z141" s="59"/>
    </row>
    <row r="142" spans="1:26" s="33" customFormat="1" ht="35.1" customHeight="1" x14ac:dyDescent="0.2">
      <c r="A142" s="13">
        <v>137</v>
      </c>
      <c r="B142" s="24" t="s">
        <v>194</v>
      </c>
      <c r="C142" s="23">
        <v>230045</v>
      </c>
      <c r="D142" s="24" t="s">
        <v>144</v>
      </c>
      <c r="E142" s="25" t="s">
        <v>81</v>
      </c>
      <c r="F142" s="158" t="s">
        <v>94</v>
      </c>
      <c r="G142" s="24" t="s">
        <v>173</v>
      </c>
      <c r="H142" s="79" t="s">
        <v>256</v>
      </c>
      <c r="I142" s="154"/>
      <c r="J142" s="155">
        <v>9240000</v>
      </c>
      <c r="K142" s="140">
        <f t="shared" si="6"/>
        <v>9240000</v>
      </c>
      <c r="L142" s="81"/>
      <c r="M142" s="37">
        <v>3</v>
      </c>
      <c r="N142" s="80">
        <v>3</v>
      </c>
      <c r="O142" s="18">
        <f t="shared" si="5"/>
        <v>6</v>
      </c>
      <c r="P142" s="29" t="s">
        <v>264</v>
      </c>
      <c r="Q142" s="25" t="s">
        <v>95</v>
      </c>
      <c r="R142" s="28"/>
      <c r="S142" s="28"/>
      <c r="T142" s="28"/>
      <c r="U142" s="20">
        <v>0</v>
      </c>
      <c r="V142" s="20">
        <v>0</v>
      </c>
      <c r="W142" s="59"/>
      <c r="X142" s="59"/>
      <c r="Y142" s="59"/>
      <c r="Z142" s="59"/>
    </row>
    <row r="143" spans="1:26" s="33" customFormat="1" ht="35.1" customHeight="1" x14ac:dyDescent="0.2">
      <c r="A143" s="13">
        <v>138</v>
      </c>
      <c r="B143" s="24" t="s">
        <v>194</v>
      </c>
      <c r="C143" s="23">
        <v>230045</v>
      </c>
      <c r="D143" s="24" t="s">
        <v>144</v>
      </c>
      <c r="E143" s="25" t="s">
        <v>81</v>
      </c>
      <c r="F143" s="158" t="s">
        <v>94</v>
      </c>
      <c r="G143" s="24" t="s">
        <v>173</v>
      </c>
      <c r="H143" s="79" t="s">
        <v>257</v>
      </c>
      <c r="I143" s="154"/>
      <c r="J143" s="155">
        <v>374651620</v>
      </c>
      <c r="K143" s="140">
        <f t="shared" si="6"/>
        <v>374651620</v>
      </c>
      <c r="L143" s="81"/>
      <c r="M143" s="37">
        <v>12</v>
      </c>
      <c r="N143" s="80">
        <v>13</v>
      </c>
      <c r="O143" s="18">
        <f t="shared" si="5"/>
        <v>25</v>
      </c>
      <c r="P143" s="29" t="s">
        <v>264</v>
      </c>
      <c r="Q143" s="25" t="s">
        <v>95</v>
      </c>
      <c r="R143" s="28"/>
      <c r="S143" s="28"/>
      <c r="T143" s="28"/>
      <c r="U143" s="20">
        <v>0</v>
      </c>
      <c r="V143" s="20">
        <v>0</v>
      </c>
      <c r="W143" s="59"/>
      <c r="X143" s="59"/>
      <c r="Y143" s="59"/>
      <c r="Z143" s="59"/>
    </row>
    <row r="144" spans="1:26" s="33" customFormat="1" ht="35.1" customHeight="1" x14ac:dyDescent="0.2">
      <c r="A144" s="13">
        <v>139</v>
      </c>
      <c r="B144" s="24" t="s">
        <v>194</v>
      </c>
      <c r="C144" s="23">
        <v>230045</v>
      </c>
      <c r="D144" s="24" t="s">
        <v>144</v>
      </c>
      <c r="E144" s="25" t="s">
        <v>81</v>
      </c>
      <c r="F144" s="158" t="s">
        <v>94</v>
      </c>
      <c r="G144" s="24" t="s">
        <v>173</v>
      </c>
      <c r="H144" s="79" t="s">
        <v>258</v>
      </c>
      <c r="I144" s="154"/>
      <c r="J144" s="155">
        <v>2000000000</v>
      </c>
      <c r="K144" s="140">
        <f t="shared" si="6"/>
        <v>2000000000</v>
      </c>
      <c r="L144" s="81"/>
      <c r="M144" s="37">
        <v>550</v>
      </c>
      <c r="N144" s="80">
        <v>550</v>
      </c>
      <c r="O144" s="18">
        <f t="shared" si="5"/>
        <v>1100</v>
      </c>
      <c r="P144" s="29" t="s">
        <v>264</v>
      </c>
      <c r="Q144" s="25" t="s">
        <v>95</v>
      </c>
      <c r="R144" s="28"/>
      <c r="S144" s="28"/>
      <c r="T144" s="28"/>
      <c r="U144" s="20">
        <v>0</v>
      </c>
      <c r="V144" s="20">
        <v>0</v>
      </c>
      <c r="W144" s="59"/>
      <c r="X144" s="59"/>
      <c r="Y144" s="59"/>
      <c r="Z144" s="59"/>
    </row>
    <row r="145" spans="1:26" s="33" customFormat="1" ht="35.1" customHeight="1" x14ac:dyDescent="0.2">
      <c r="A145" s="13">
        <v>140</v>
      </c>
      <c r="B145" s="24" t="s">
        <v>194</v>
      </c>
      <c r="C145" s="23">
        <v>230045</v>
      </c>
      <c r="D145" s="24" t="s">
        <v>144</v>
      </c>
      <c r="E145" s="25" t="s">
        <v>81</v>
      </c>
      <c r="F145" s="158" t="s">
        <v>94</v>
      </c>
      <c r="G145" s="24" t="s">
        <v>173</v>
      </c>
      <c r="H145" s="79" t="s">
        <v>96</v>
      </c>
      <c r="I145" s="154"/>
      <c r="J145" s="155">
        <v>1227695004</v>
      </c>
      <c r="K145" s="140">
        <f t="shared" si="6"/>
        <v>1227695004</v>
      </c>
      <c r="L145" s="81"/>
      <c r="M145" s="37">
        <v>35000</v>
      </c>
      <c r="N145" s="82">
        <v>35000</v>
      </c>
      <c r="O145" s="18">
        <f t="shared" si="5"/>
        <v>70000</v>
      </c>
      <c r="P145" s="29" t="s">
        <v>264</v>
      </c>
      <c r="Q145" s="25" t="s">
        <v>95</v>
      </c>
      <c r="R145" s="28"/>
      <c r="S145" s="28"/>
      <c r="T145" s="28"/>
      <c r="U145" s="20">
        <v>0</v>
      </c>
      <c r="V145" s="20">
        <v>0</v>
      </c>
      <c r="W145" s="59"/>
      <c r="X145" s="59"/>
      <c r="Y145" s="59"/>
      <c r="Z145" s="59"/>
    </row>
    <row r="146" spans="1:26" s="33" customFormat="1" ht="35.1" customHeight="1" x14ac:dyDescent="0.2">
      <c r="A146" s="13">
        <v>141</v>
      </c>
      <c r="B146" s="24" t="s">
        <v>194</v>
      </c>
      <c r="C146" s="23">
        <v>230045</v>
      </c>
      <c r="D146" s="24" t="s">
        <v>144</v>
      </c>
      <c r="E146" s="25" t="s">
        <v>81</v>
      </c>
      <c r="F146" s="158" t="s">
        <v>94</v>
      </c>
      <c r="G146" s="24" t="s">
        <v>173</v>
      </c>
      <c r="H146" s="79" t="s">
        <v>259</v>
      </c>
      <c r="I146" s="154"/>
      <c r="J146" s="155">
        <v>1409957057</v>
      </c>
      <c r="K146" s="140">
        <f t="shared" si="6"/>
        <v>1409957057</v>
      </c>
      <c r="L146" s="81"/>
      <c r="M146" s="37"/>
      <c r="N146" s="82">
        <v>1</v>
      </c>
      <c r="O146" s="18">
        <f t="shared" si="5"/>
        <v>1</v>
      </c>
      <c r="P146" s="29" t="s">
        <v>264</v>
      </c>
      <c r="Q146" s="25" t="s">
        <v>95</v>
      </c>
      <c r="R146" s="28"/>
      <c r="S146" s="28"/>
      <c r="T146" s="28"/>
      <c r="U146" s="20">
        <v>0</v>
      </c>
      <c r="V146" s="20">
        <v>0</v>
      </c>
      <c r="W146" s="59"/>
      <c r="X146" s="59"/>
      <c r="Y146" s="59"/>
      <c r="Z146" s="59"/>
    </row>
    <row r="147" spans="1:26" ht="35.1" customHeight="1" x14ac:dyDescent="0.2">
      <c r="A147" s="168" t="s">
        <v>387</v>
      </c>
      <c r="B147" s="168"/>
      <c r="C147" s="168"/>
      <c r="D147" s="168"/>
      <c r="E147" s="168"/>
      <c r="F147" s="168"/>
      <c r="G147" s="168"/>
      <c r="H147" s="168"/>
      <c r="I147" s="157">
        <f>SUM(I6:I146)</f>
        <v>14681435593</v>
      </c>
      <c r="J147" s="157">
        <f t="shared" ref="J147" si="7">SUM(J6:J146)</f>
        <v>28044993565</v>
      </c>
      <c r="K147" s="157">
        <f t="shared" si="6"/>
        <v>42726429158</v>
      </c>
      <c r="W147" s="2"/>
      <c r="X147" s="2"/>
      <c r="Y147" s="2"/>
      <c r="Z147" s="2"/>
    </row>
    <row r="148" spans="1:26" x14ac:dyDescent="0.2">
      <c r="W148" s="2"/>
      <c r="X148" s="2"/>
      <c r="Y148" s="2"/>
      <c r="Z148" s="2"/>
    </row>
    <row r="149" spans="1:26" x14ac:dyDescent="0.2">
      <c r="W149" s="2"/>
      <c r="X149" s="2"/>
      <c r="Y149" s="2"/>
      <c r="Z149" s="2"/>
    </row>
    <row r="150" spans="1:26" x14ac:dyDescent="0.2">
      <c r="W150" s="2"/>
      <c r="X150" s="2"/>
      <c r="Y150" s="2"/>
      <c r="Z150" s="2"/>
    </row>
    <row r="151" spans="1:26" x14ac:dyDescent="0.2">
      <c r="W151" s="2"/>
      <c r="X151" s="2"/>
      <c r="Y151" s="2"/>
      <c r="Z151" s="2"/>
    </row>
    <row r="152" spans="1:26" x14ac:dyDescent="0.2">
      <c r="W152" s="2"/>
      <c r="X152" s="2"/>
      <c r="Y152" s="2"/>
      <c r="Z152" s="2"/>
    </row>
    <row r="153" spans="1:26" x14ac:dyDescent="0.2">
      <c r="W153" s="2"/>
      <c r="X153" s="2"/>
      <c r="Y153" s="2"/>
      <c r="Z153" s="2"/>
    </row>
    <row r="154" spans="1:26" x14ac:dyDescent="0.2">
      <c r="W154" s="2"/>
      <c r="X154" s="2"/>
      <c r="Y154" s="2"/>
      <c r="Z154" s="2"/>
    </row>
    <row r="155" spans="1:26" x14ac:dyDescent="0.2">
      <c r="W155" s="2"/>
      <c r="X155" s="2"/>
      <c r="Y155" s="2"/>
      <c r="Z155" s="2"/>
    </row>
    <row r="156" spans="1:26" x14ac:dyDescent="0.2">
      <c r="W156" s="2"/>
      <c r="X156" s="2"/>
      <c r="Y156" s="2"/>
      <c r="Z156" s="2"/>
    </row>
    <row r="157" spans="1:26" x14ac:dyDescent="0.2">
      <c r="W157" s="2"/>
      <c r="X157" s="2"/>
      <c r="Y157" s="2"/>
      <c r="Z157" s="2"/>
    </row>
    <row r="158" spans="1:26" x14ac:dyDescent="0.2">
      <c r="W158" s="2"/>
      <c r="X158" s="2"/>
      <c r="Y158" s="2"/>
      <c r="Z158" s="2"/>
    </row>
    <row r="159" spans="1:26" x14ac:dyDescent="0.2">
      <c r="W159" s="2"/>
      <c r="X159" s="2"/>
      <c r="Y159" s="2"/>
      <c r="Z159" s="2"/>
    </row>
    <row r="160" spans="1:26" x14ac:dyDescent="0.2">
      <c r="W160" s="2"/>
      <c r="X160" s="2"/>
      <c r="Y160" s="2"/>
      <c r="Z160" s="2"/>
    </row>
    <row r="161" spans="23:26" x14ac:dyDescent="0.2">
      <c r="W161" s="2"/>
      <c r="X161" s="2"/>
      <c r="Y161" s="2"/>
      <c r="Z161" s="2"/>
    </row>
    <row r="162" spans="23:26" x14ac:dyDescent="0.2">
      <c r="W162" s="2"/>
      <c r="X162" s="2"/>
      <c r="Y162" s="2"/>
      <c r="Z162" s="2"/>
    </row>
    <row r="163" spans="23:26" x14ac:dyDescent="0.2">
      <c r="W163" s="2"/>
      <c r="X163" s="2"/>
      <c r="Y163" s="2"/>
      <c r="Z163" s="2"/>
    </row>
    <row r="164" spans="23:26" x14ac:dyDescent="0.2">
      <c r="W164" s="2"/>
      <c r="X164" s="2"/>
      <c r="Y164" s="2"/>
      <c r="Z164" s="2"/>
    </row>
    <row r="165" spans="23:26" x14ac:dyDescent="0.2">
      <c r="W165" s="2"/>
      <c r="X165" s="2"/>
      <c r="Y165" s="2"/>
      <c r="Z165" s="2"/>
    </row>
    <row r="166" spans="23:26" x14ac:dyDescent="0.2">
      <c r="W166" s="2"/>
      <c r="X166" s="2"/>
      <c r="Y166" s="2"/>
      <c r="Z166" s="2"/>
    </row>
    <row r="167" spans="23:26" x14ac:dyDescent="0.2">
      <c r="W167" s="2"/>
      <c r="X167" s="2"/>
      <c r="Y167" s="2"/>
      <c r="Z167" s="2"/>
    </row>
    <row r="168" spans="23:26" x14ac:dyDescent="0.2">
      <c r="W168" s="2"/>
      <c r="X168" s="2"/>
      <c r="Y168" s="2"/>
      <c r="Z168" s="2"/>
    </row>
    <row r="169" spans="23:26" x14ac:dyDescent="0.2">
      <c r="W169" s="2"/>
      <c r="X169" s="2"/>
      <c r="Y169" s="2"/>
      <c r="Z169" s="2"/>
    </row>
    <row r="170" spans="23:26" x14ac:dyDescent="0.2">
      <c r="W170" s="2"/>
      <c r="X170" s="2"/>
      <c r="Y170" s="2"/>
      <c r="Z170" s="2"/>
    </row>
    <row r="171" spans="23:26" x14ac:dyDescent="0.2">
      <c r="W171" s="2"/>
      <c r="X171" s="2"/>
      <c r="Y171" s="2"/>
      <c r="Z171" s="2"/>
    </row>
    <row r="172" spans="23:26" x14ac:dyDescent="0.2">
      <c r="W172" s="2"/>
      <c r="X172" s="2"/>
      <c r="Y172" s="2"/>
      <c r="Z172" s="2"/>
    </row>
    <row r="173" spans="23:26" x14ac:dyDescent="0.2">
      <c r="W173" s="2"/>
      <c r="X173" s="2"/>
      <c r="Y173" s="2"/>
      <c r="Z173" s="2"/>
    </row>
    <row r="174" spans="23:26" x14ac:dyDescent="0.2">
      <c r="W174" s="2"/>
      <c r="X174" s="2"/>
      <c r="Y174" s="2"/>
      <c r="Z174" s="2"/>
    </row>
    <row r="175" spans="23:26" x14ac:dyDescent="0.2">
      <c r="W175" s="2"/>
      <c r="X175" s="2"/>
      <c r="Y175" s="2"/>
      <c r="Z175" s="2"/>
    </row>
    <row r="176" spans="23:26" x14ac:dyDescent="0.2">
      <c r="W176" s="2"/>
      <c r="X176" s="2"/>
      <c r="Y176" s="2"/>
      <c r="Z176" s="2"/>
    </row>
    <row r="177" spans="23:26" x14ac:dyDescent="0.2">
      <c r="W177" s="2"/>
      <c r="X177" s="2"/>
      <c r="Y177" s="2"/>
      <c r="Z177" s="2"/>
    </row>
    <row r="178" spans="23:26" x14ac:dyDescent="0.2">
      <c r="W178" s="2"/>
      <c r="X178" s="2"/>
      <c r="Y178" s="2"/>
      <c r="Z178" s="2"/>
    </row>
    <row r="179" spans="23:26" x14ac:dyDescent="0.2">
      <c r="W179" s="2"/>
      <c r="X179" s="2"/>
      <c r="Y179" s="2"/>
      <c r="Z179" s="2"/>
    </row>
    <row r="180" spans="23:26" x14ac:dyDescent="0.2">
      <c r="W180" s="2"/>
      <c r="X180" s="2"/>
      <c r="Y180" s="2"/>
      <c r="Z180" s="2"/>
    </row>
    <row r="181" spans="23:26" x14ac:dyDescent="0.2">
      <c r="W181" s="2"/>
      <c r="X181" s="2"/>
      <c r="Y181" s="2"/>
      <c r="Z181" s="2"/>
    </row>
    <row r="182" spans="23:26" x14ac:dyDescent="0.2">
      <c r="W182" s="2"/>
      <c r="X182" s="2"/>
      <c r="Y182" s="2"/>
      <c r="Z182" s="2"/>
    </row>
    <row r="183" spans="23:26" x14ac:dyDescent="0.2">
      <c r="W183" s="2"/>
      <c r="X183" s="2"/>
      <c r="Y183" s="2"/>
      <c r="Z183" s="2"/>
    </row>
    <row r="184" spans="23:26" x14ac:dyDescent="0.2">
      <c r="W184" s="2"/>
      <c r="X184" s="2"/>
      <c r="Y184" s="2"/>
      <c r="Z184" s="2"/>
    </row>
    <row r="185" spans="23:26" x14ac:dyDescent="0.2">
      <c r="W185" s="2"/>
      <c r="X185" s="2"/>
      <c r="Y185" s="2"/>
      <c r="Z185" s="2"/>
    </row>
    <row r="186" spans="23:26" x14ac:dyDescent="0.2">
      <c r="W186" s="2"/>
      <c r="X186" s="2"/>
      <c r="Y186" s="2"/>
      <c r="Z186" s="2"/>
    </row>
    <row r="187" spans="23:26" x14ac:dyDescent="0.2">
      <c r="W187" s="2"/>
      <c r="X187" s="2"/>
      <c r="Y187" s="2"/>
      <c r="Z187" s="2"/>
    </row>
    <row r="188" spans="23:26" x14ac:dyDescent="0.2">
      <c r="W188" s="2"/>
      <c r="X188" s="2"/>
      <c r="Y188" s="2"/>
      <c r="Z188" s="2"/>
    </row>
    <row r="189" spans="23:26" x14ac:dyDescent="0.2">
      <c r="W189" s="2"/>
      <c r="X189" s="2"/>
      <c r="Y189" s="2"/>
      <c r="Z189" s="2"/>
    </row>
    <row r="190" spans="23:26" x14ac:dyDescent="0.2">
      <c r="W190" s="2"/>
      <c r="X190" s="2"/>
      <c r="Y190" s="2"/>
      <c r="Z190" s="2"/>
    </row>
    <row r="191" spans="23:26" x14ac:dyDescent="0.2">
      <c r="W191" s="2"/>
      <c r="X191" s="2"/>
      <c r="Y191" s="2"/>
      <c r="Z191" s="2"/>
    </row>
    <row r="192" spans="23:26" x14ac:dyDescent="0.2">
      <c r="W192" s="2"/>
      <c r="X192" s="2"/>
      <c r="Y192" s="2"/>
      <c r="Z192" s="2"/>
    </row>
    <row r="193" spans="23:26" x14ac:dyDescent="0.2">
      <c r="W193" s="2"/>
      <c r="X193" s="2"/>
      <c r="Y193" s="2"/>
      <c r="Z193" s="2"/>
    </row>
    <row r="194" spans="23:26" x14ac:dyDescent="0.2">
      <c r="W194" s="2"/>
      <c r="X194" s="2"/>
      <c r="Y194" s="2"/>
      <c r="Z194" s="2"/>
    </row>
    <row r="195" spans="23:26" x14ac:dyDescent="0.2">
      <c r="W195" s="2"/>
      <c r="X195" s="2"/>
      <c r="Y195" s="2"/>
      <c r="Z195" s="2"/>
    </row>
    <row r="196" spans="23:26" x14ac:dyDescent="0.2">
      <c r="W196" s="2"/>
      <c r="X196" s="2"/>
      <c r="Y196" s="2"/>
      <c r="Z196" s="2"/>
    </row>
    <row r="197" spans="23:26" x14ac:dyDescent="0.2">
      <c r="W197" s="2"/>
      <c r="X197" s="2"/>
      <c r="Y197" s="2"/>
      <c r="Z197" s="2"/>
    </row>
    <row r="198" spans="23:26" x14ac:dyDescent="0.2">
      <c r="W198" s="2"/>
      <c r="X198" s="2"/>
      <c r="Y198" s="2"/>
      <c r="Z198" s="2"/>
    </row>
    <row r="199" spans="23:26" x14ac:dyDescent="0.2">
      <c r="W199" s="2"/>
      <c r="X199" s="2"/>
      <c r="Y199" s="2"/>
      <c r="Z199" s="2"/>
    </row>
    <row r="200" spans="23:26" x14ac:dyDescent="0.2">
      <c r="W200" s="2"/>
      <c r="X200" s="2"/>
      <c r="Y200" s="2"/>
      <c r="Z200" s="2"/>
    </row>
    <row r="201" spans="23:26" x14ac:dyDescent="0.2">
      <c r="W201" s="2"/>
      <c r="X201" s="2"/>
      <c r="Y201" s="2"/>
      <c r="Z201" s="2"/>
    </row>
    <row r="202" spans="23:26" x14ac:dyDescent="0.2">
      <c r="W202" s="2"/>
      <c r="X202" s="2"/>
      <c r="Y202" s="2"/>
      <c r="Z202" s="2"/>
    </row>
    <row r="203" spans="23:26" x14ac:dyDescent="0.2">
      <c r="W203" s="2"/>
      <c r="X203" s="2"/>
      <c r="Y203" s="2"/>
      <c r="Z203" s="2"/>
    </row>
    <row r="204" spans="23:26" x14ac:dyDescent="0.2">
      <c r="W204" s="2"/>
      <c r="X204" s="2"/>
      <c r="Y204" s="2"/>
      <c r="Z204" s="2"/>
    </row>
    <row r="205" spans="23:26" x14ac:dyDescent="0.2">
      <c r="W205" s="2"/>
      <c r="X205" s="2"/>
      <c r="Y205" s="2"/>
      <c r="Z205" s="2"/>
    </row>
    <row r="206" spans="23:26" x14ac:dyDescent="0.2">
      <c r="W206" s="2"/>
      <c r="X206" s="2"/>
      <c r="Y206" s="2"/>
      <c r="Z206" s="2"/>
    </row>
    <row r="207" spans="23:26" x14ac:dyDescent="0.2">
      <c r="W207" s="2"/>
      <c r="X207" s="2"/>
      <c r="Y207" s="2"/>
      <c r="Z207" s="2"/>
    </row>
    <row r="208" spans="23:26" x14ac:dyDescent="0.2">
      <c r="W208" s="2"/>
      <c r="X208" s="2"/>
      <c r="Y208" s="2"/>
      <c r="Z208" s="2"/>
    </row>
    <row r="209" spans="23:26" x14ac:dyDescent="0.2">
      <c r="W209" s="2"/>
      <c r="X209" s="2"/>
      <c r="Y209" s="2"/>
      <c r="Z209" s="2"/>
    </row>
    <row r="210" spans="23:26" x14ac:dyDescent="0.2">
      <c r="W210" s="2"/>
      <c r="X210" s="2"/>
      <c r="Y210" s="2"/>
      <c r="Z210" s="2"/>
    </row>
    <row r="211" spans="23:26" x14ac:dyDescent="0.2">
      <c r="W211" s="2"/>
      <c r="X211" s="2"/>
      <c r="Y211" s="2"/>
      <c r="Z211" s="2"/>
    </row>
    <row r="212" spans="23:26" x14ac:dyDescent="0.2">
      <c r="W212" s="2"/>
      <c r="X212" s="2"/>
      <c r="Y212" s="2"/>
      <c r="Z212" s="2"/>
    </row>
    <row r="213" spans="23:26" x14ac:dyDescent="0.2">
      <c r="W213" s="2"/>
      <c r="X213" s="2"/>
      <c r="Y213" s="2"/>
      <c r="Z213" s="2"/>
    </row>
    <row r="214" spans="23:26" x14ac:dyDescent="0.2">
      <c r="W214" s="2"/>
      <c r="X214" s="2"/>
      <c r="Y214" s="2"/>
      <c r="Z214" s="2"/>
    </row>
    <row r="215" spans="23:26" x14ac:dyDescent="0.2">
      <c r="W215" s="2"/>
      <c r="X215" s="2"/>
      <c r="Y215" s="2"/>
      <c r="Z215" s="2"/>
    </row>
    <row r="216" spans="23:26" x14ac:dyDescent="0.2">
      <c r="W216" s="2"/>
      <c r="X216" s="2"/>
      <c r="Y216" s="2"/>
      <c r="Z216" s="2"/>
    </row>
    <row r="217" spans="23:26" x14ac:dyDescent="0.2">
      <c r="W217" s="2"/>
      <c r="X217" s="2"/>
      <c r="Y217" s="2"/>
      <c r="Z217" s="2"/>
    </row>
    <row r="218" spans="23:26" x14ac:dyDescent="0.2">
      <c r="W218" s="2"/>
      <c r="X218" s="2"/>
      <c r="Y218" s="2"/>
      <c r="Z218" s="2"/>
    </row>
    <row r="219" spans="23:26" x14ac:dyDescent="0.2">
      <c r="W219" s="2"/>
      <c r="X219" s="2"/>
      <c r="Y219" s="2"/>
      <c r="Z219" s="2"/>
    </row>
    <row r="220" spans="23:26" x14ac:dyDescent="0.2">
      <c r="W220" s="2"/>
      <c r="X220" s="2"/>
      <c r="Y220" s="2"/>
      <c r="Z220" s="2"/>
    </row>
    <row r="221" spans="23:26" x14ac:dyDescent="0.2">
      <c r="W221" s="2"/>
      <c r="X221" s="2"/>
      <c r="Y221" s="2"/>
      <c r="Z221" s="2"/>
    </row>
    <row r="222" spans="23:26" x14ac:dyDescent="0.2">
      <c r="W222" s="2"/>
      <c r="X222" s="2"/>
      <c r="Y222" s="2"/>
      <c r="Z222" s="2"/>
    </row>
    <row r="223" spans="23:26" x14ac:dyDescent="0.2">
      <c r="W223" s="2"/>
      <c r="X223" s="2"/>
      <c r="Y223" s="2"/>
      <c r="Z223" s="2"/>
    </row>
    <row r="224" spans="23:26" x14ac:dyDescent="0.2">
      <c r="W224" s="2"/>
      <c r="X224" s="2"/>
      <c r="Y224" s="2"/>
      <c r="Z224" s="2"/>
    </row>
    <row r="225" spans="23:26" x14ac:dyDescent="0.2">
      <c r="W225" s="2"/>
      <c r="X225" s="2"/>
      <c r="Y225" s="2"/>
      <c r="Z225" s="2"/>
    </row>
    <row r="226" spans="23:26" x14ac:dyDescent="0.2">
      <c r="W226" s="2"/>
      <c r="X226" s="2"/>
      <c r="Y226" s="2"/>
      <c r="Z226" s="2"/>
    </row>
    <row r="227" spans="23:26" x14ac:dyDescent="0.2">
      <c r="W227" s="2"/>
      <c r="X227" s="2"/>
      <c r="Y227" s="2"/>
      <c r="Z227" s="2"/>
    </row>
    <row r="228" spans="23:26" x14ac:dyDescent="0.2">
      <c r="W228" s="2"/>
      <c r="X228" s="2"/>
      <c r="Y228" s="2"/>
      <c r="Z228" s="2"/>
    </row>
    <row r="229" spans="23:26" x14ac:dyDescent="0.2">
      <c r="W229" s="2"/>
      <c r="X229" s="2"/>
      <c r="Y229" s="2"/>
      <c r="Z229" s="2"/>
    </row>
    <row r="230" spans="23:26" x14ac:dyDescent="0.2">
      <c r="W230" s="2"/>
      <c r="X230" s="2"/>
      <c r="Y230" s="2"/>
      <c r="Z230" s="2"/>
    </row>
    <row r="231" spans="23:26" x14ac:dyDescent="0.2">
      <c r="W231" s="2"/>
      <c r="X231" s="2"/>
      <c r="Y231" s="2"/>
      <c r="Z231" s="2"/>
    </row>
    <row r="232" spans="23:26" x14ac:dyDescent="0.2">
      <c r="W232" s="2"/>
      <c r="X232" s="2"/>
      <c r="Y232" s="2"/>
      <c r="Z232" s="2"/>
    </row>
    <row r="233" spans="23:26" x14ac:dyDescent="0.2">
      <c r="W233" s="2"/>
      <c r="X233" s="2"/>
      <c r="Y233" s="2"/>
      <c r="Z233" s="2"/>
    </row>
    <row r="234" spans="23:26" x14ac:dyDescent="0.2">
      <c r="W234" s="2"/>
      <c r="X234" s="2"/>
      <c r="Y234" s="2"/>
      <c r="Z234" s="2"/>
    </row>
    <row r="235" spans="23:26" x14ac:dyDescent="0.2">
      <c r="W235" s="2"/>
      <c r="X235" s="2"/>
      <c r="Y235" s="2"/>
      <c r="Z235" s="2"/>
    </row>
    <row r="236" spans="23:26" x14ac:dyDescent="0.2">
      <c r="W236" s="2"/>
      <c r="X236" s="2"/>
      <c r="Y236" s="2"/>
      <c r="Z236" s="2"/>
    </row>
    <row r="237" spans="23:26" x14ac:dyDescent="0.2">
      <c r="W237" s="2"/>
      <c r="X237" s="2"/>
      <c r="Y237" s="2"/>
      <c r="Z237" s="2"/>
    </row>
    <row r="238" spans="23:26" x14ac:dyDescent="0.2">
      <c r="W238" s="2"/>
      <c r="X238" s="2"/>
      <c r="Y238" s="2"/>
      <c r="Z238" s="2"/>
    </row>
    <row r="239" spans="23:26" x14ac:dyDescent="0.2">
      <c r="W239" s="2"/>
      <c r="X239" s="2"/>
      <c r="Y239" s="2"/>
      <c r="Z239" s="2"/>
    </row>
    <row r="240" spans="23:26" x14ac:dyDescent="0.2">
      <c r="W240" s="2"/>
      <c r="X240" s="2"/>
      <c r="Y240" s="2"/>
      <c r="Z240" s="2"/>
    </row>
    <row r="241" spans="23:26" x14ac:dyDescent="0.2">
      <c r="W241" s="2"/>
      <c r="X241" s="2"/>
      <c r="Y241" s="2"/>
      <c r="Z241" s="2"/>
    </row>
    <row r="242" spans="23:26" x14ac:dyDescent="0.2">
      <c r="W242" s="2"/>
      <c r="X242" s="2"/>
      <c r="Y242" s="2"/>
      <c r="Z242" s="2"/>
    </row>
    <row r="243" spans="23:26" x14ac:dyDescent="0.2">
      <c r="W243" s="2"/>
      <c r="X243" s="2"/>
      <c r="Y243" s="2"/>
      <c r="Z243" s="2"/>
    </row>
    <row r="244" spans="23:26" x14ac:dyDescent="0.2">
      <c r="W244" s="2"/>
      <c r="X244" s="2"/>
      <c r="Y244" s="2"/>
      <c r="Z244" s="2"/>
    </row>
    <row r="245" spans="23:26" x14ac:dyDescent="0.2">
      <c r="W245" s="2"/>
      <c r="X245" s="2"/>
      <c r="Y245" s="2"/>
      <c r="Z245" s="2"/>
    </row>
    <row r="246" spans="23:26" x14ac:dyDescent="0.2">
      <c r="W246" s="2"/>
      <c r="X246" s="2"/>
      <c r="Y246" s="2"/>
      <c r="Z246" s="2"/>
    </row>
    <row r="247" spans="23:26" x14ac:dyDescent="0.2">
      <c r="W247" s="2"/>
      <c r="X247" s="2"/>
      <c r="Y247" s="2"/>
      <c r="Z247" s="2"/>
    </row>
    <row r="248" spans="23:26" x14ac:dyDescent="0.2">
      <c r="W248" s="2"/>
      <c r="X248" s="2"/>
      <c r="Y248" s="2"/>
      <c r="Z248" s="2"/>
    </row>
    <row r="249" spans="23:26" x14ac:dyDescent="0.2">
      <c r="W249" s="2"/>
      <c r="X249" s="2"/>
      <c r="Y249" s="2"/>
      <c r="Z249" s="2"/>
    </row>
    <row r="250" spans="23:26" x14ac:dyDescent="0.2">
      <c r="W250" s="2"/>
      <c r="X250" s="2"/>
      <c r="Y250" s="2"/>
      <c r="Z250" s="2"/>
    </row>
    <row r="251" spans="23:26" x14ac:dyDescent="0.2">
      <c r="W251" s="2"/>
      <c r="X251" s="2"/>
      <c r="Y251" s="2"/>
      <c r="Z251" s="2"/>
    </row>
    <row r="252" spans="23:26" x14ac:dyDescent="0.2">
      <c r="W252" s="2"/>
      <c r="X252" s="2"/>
      <c r="Y252" s="2"/>
      <c r="Z252" s="2"/>
    </row>
    <row r="253" spans="23:26" x14ac:dyDescent="0.2">
      <c r="W253" s="2"/>
      <c r="X253" s="2"/>
      <c r="Y253" s="2"/>
      <c r="Z253" s="2"/>
    </row>
    <row r="254" spans="23:26" x14ac:dyDescent="0.2">
      <c r="W254" s="2"/>
      <c r="X254" s="2"/>
      <c r="Y254" s="2"/>
      <c r="Z254" s="2"/>
    </row>
    <row r="255" spans="23:26" x14ac:dyDescent="0.2">
      <c r="W255" s="2"/>
      <c r="X255" s="2"/>
      <c r="Y255" s="2"/>
      <c r="Z255" s="2"/>
    </row>
    <row r="256" spans="23:26" x14ac:dyDescent="0.2">
      <c r="W256" s="2"/>
      <c r="X256" s="2"/>
      <c r="Y256" s="2"/>
      <c r="Z256" s="2"/>
    </row>
    <row r="257" spans="23:26" x14ac:dyDescent="0.2">
      <c r="W257" s="2"/>
      <c r="X257" s="2"/>
      <c r="Y257" s="2"/>
      <c r="Z257" s="2"/>
    </row>
    <row r="258" spans="23:26" x14ac:dyDescent="0.2">
      <c r="W258" s="2"/>
      <c r="X258" s="2"/>
      <c r="Y258" s="2"/>
      <c r="Z258" s="2"/>
    </row>
    <row r="259" spans="23:26" x14ac:dyDescent="0.2">
      <c r="W259" s="2"/>
      <c r="X259" s="2"/>
      <c r="Y259" s="2"/>
      <c r="Z259" s="2"/>
    </row>
    <row r="260" spans="23:26" x14ac:dyDescent="0.2">
      <c r="W260" s="2"/>
      <c r="X260" s="2"/>
      <c r="Y260" s="2"/>
      <c r="Z260" s="2"/>
    </row>
    <row r="261" spans="23:26" x14ac:dyDescent="0.2">
      <c r="W261" s="2"/>
      <c r="X261" s="2"/>
      <c r="Y261" s="2"/>
      <c r="Z261" s="2"/>
    </row>
    <row r="262" spans="23:26" x14ac:dyDescent="0.2">
      <c r="W262" s="2"/>
      <c r="X262" s="2"/>
      <c r="Y262" s="2"/>
      <c r="Z262" s="2"/>
    </row>
    <row r="263" spans="23:26" x14ac:dyDescent="0.2">
      <c r="W263" s="2"/>
      <c r="X263" s="2"/>
      <c r="Y263" s="2"/>
      <c r="Z263" s="2"/>
    </row>
    <row r="264" spans="23:26" x14ac:dyDescent="0.2">
      <c r="W264" s="2"/>
      <c r="X264" s="2"/>
      <c r="Y264" s="2"/>
      <c r="Z264" s="2"/>
    </row>
    <row r="265" spans="23:26" x14ac:dyDescent="0.2">
      <c r="W265" s="2"/>
      <c r="X265" s="2"/>
      <c r="Y265" s="2"/>
      <c r="Z265" s="2"/>
    </row>
    <row r="266" spans="23:26" x14ac:dyDescent="0.2">
      <c r="W266" s="2"/>
      <c r="X266" s="2"/>
      <c r="Y266" s="2"/>
      <c r="Z266" s="2"/>
    </row>
    <row r="267" spans="23:26" x14ac:dyDescent="0.2">
      <c r="W267" s="2"/>
      <c r="X267" s="2"/>
      <c r="Y267" s="2"/>
      <c r="Z267" s="2"/>
    </row>
    <row r="268" spans="23:26" x14ac:dyDescent="0.2">
      <c r="W268" s="2"/>
      <c r="X268" s="2"/>
      <c r="Y268" s="2"/>
      <c r="Z268" s="2"/>
    </row>
    <row r="269" spans="23:26" x14ac:dyDescent="0.2">
      <c r="W269" s="2"/>
      <c r="X269" s="2"/>
      <c r="Y269" s="2"/>
      <c r="Z269" s="2"/>
    </row>
    <row r="270" spans="23:26" x14ac:dyDescent="0.2">
      <c r="W270" s="2"/>
      <c r="X270" s="2"/>
      <c r="Y270" s="2"/>
      <c r="Z270" s="2"/>
    </row>
    <row r="271" spans="23:26" x14ac:dyDescent="0.2">
      <c r="W271" s="2"/>
      <c r="X271" s="2"/>
      <c r="Y271" s="2"/>
      <c r="Z271" s="2"/>
    </row>
    <row r="272" spans="23:26" x14ac:dyDescent="0.2">
      <c r="W272" s="2"/>
      <c r="X272" s="2"/>
      <c r="Y272" s="2"/>
      <c r="Z272" s="2"/>
    </row>
    <row r="273" spans="23:26" x14ac:dyDescent="0.2">
      <c r="W273" s="2"/>
      <c r="X273" s="2"/>
      <c r="Y273" s="2"/>
      <c r="Z273" s="2"/>
    </row>
    <row r="274" spans="23:26" x14ac:dyDescent="0.2">
      <c r="W274" s="2"/>
      <c r="X274" s="2"/>
      <c r="Y274" s="2"/>
      <c r="Z274" s="2"/>
    </row>
    <row r="275" spans="23:26" x14ac:dyDescent="0.2">
      <c r="W275" s="2"/>
      <c r="X275" s="2"/>
      <c r="Y275" s="2"/>
      <c r="Z275" s="2"/>
    </row>
    <row r="276" spans="23:26" x14ac:dyDescent="0.2">
      <c r="W276" s="2"/>
      <c r="X276" s="2"/>
      <c r="Y276" s="2"/>
      <c r="Z276" s="2"/>
    </row>
    <row r="277" spans="23:26" x14ac:dyDescent="0.2">
      <c r="W277" s="2"/>
      <c r="X277" s="2"/>
      <c r="Y277" s="2"/>
      <c r="Z277" s="2"/>
    </row>
    <row r="278" spans="23:26" x14ac:dyDescent="0.2">
      <c r="W278" s="2"/>
      <c r="X278" s="2"/>
      <c r="Y278" s="2"/>
      <c r="Z278" s="2"/>
    </row>
    <row r="279" spans="23:26" x14ac:dyDescent="0.2">
      <c r="W279" s="2"/>
      <c r="X279" s="2"/>
      <c r="Y279" s="2"/>
      <c r="Z279" s="2"/>
    </row>
    <row r="280" spans="23:26" x14ac:dyDescent="0.2">
      <c r="W280" s="2"/>
      <c r="X280" s="2"/>
      <c r="Y280" s="2"/>
      <c r="Z280" s="2"/>
    </row>
    <row r="281" spans="23:26" x14ac:dyDescent="0.2">
      <c r="W281" s="2"/>
      <c r="X281" s="2"/>
      <c r="Y281" s="2"/>
      <c r="Z281" s="2"/>
    </row>
    <row r="282" spans="23:26" x14ac:dyDescent="0.2">
      <c r="W282" s="2"/>
      <c r="X282" s="2"/>
      <c r="Y282" s="2"/>
      <c r="Z282" s="2"/>
    </row>
    <row r="283" spans="23:26" x14ac:dyDescent="0.2">
      <c r="W283" s="2"/>
      <c r="X283" s="2"/>
      <c r="Y283" s="2"/>
      <c r="Z283" s="2"/>
    </row>
    <row r="284" spans="23:26" x14ac:dyDescent="0.2">
      <c r="W284" s="2"/>
      <c r="X284" s="2"/>
      <c r="Y284" s="2"/>
      <c r="Z284" s="2"/>
    </row>
    <row r="285" spans="23:26" x14ac:dyDescent="0.2">
      <c r="W285" s="2"/>
      <c r="X285" s="2"/>
      <c r="Y285" s="2"/>
      <c r="Z285" s="2"/>
    </row>
    <row r="286" spans="23:26" x14ac:dyDescent="0.2">
      <c r="W286" s="2"/>
      <c r="X286" s="2"/>
      <c r="Y286" s="2"/>
      <c r="Z286" s="2"/>
    </row>
    <row r="287" spans="23:26" x14ac:dyDescent="0.2">
      <c r="W287" s="2"/>
      <c r="X287" s="2"/>
      <c r="Y287" s="2"/>
      <c r="Z287" s="2"/>
    </row>
    <row r="288" spans="23:26" x14ac:dyDescent="0.2">
      <c r="W288" s="2"/>
      <c r="X288" s="2"/>
      <c r="Y288" s="2"/>
      <c r="Z288" s="2"/>
    </row>
    <row r="289" spans="23:26" x14ac:dyDescent="0.2">
      <c r="W289" s="2"/>
      <c r="X289" s="2"/>
      <c r="Y289" s="2"/>
      <c r="Z289" s="2"/>
    </row>
    <row r="290" spans="23:26" x14ac:dyDescent="0.2">
      <c r="W290" s="2"/>
      <c r="X290" s="2"/>
      <c r="Y290" s="2"/>
      <c r="Z290" s="2"/>
    </row>
    <row r="291" spans="23:26" x14ac:dyDescent="0.2">
      <c r="W291" s="2"/>
      <c r="X291" s="2"/>
      <c r="Y291" s="2"/>
      <c r="Z291" s="2"/>
    </row>
    <row r="292" spans="23:26" x14ac:dyDescent="0.2">
      <c r="W292" s="2"/>
      <c r="X292" s="2"/>
      <c r="Y292" s="2"/>
      <c r="Z292" s="2"/>
    </row>
    <row r="293" spans="23:26" x14ac:dyDescent="0.2">
      <c r="W293" s="2"/>
      <c r="X293" s="2"/>
      <c r="Y293" s="2"/>
      <c r="Z293" s="2"/>
    </row>
    <row r="294" spans="23:26" x14ac:dyDescent="0.2">
      <c r="W294" s="2"/>
      <c r="X294" s="2"/>
      <c r="Y294" s="2"/>
      <c r="Z294" s="2"/>
    </row>
    <row r="295" spans="23:26" x14ac:dyDescent="0.2">
      <c r="W295" s="2"/>
      <c r="X295" s="2"/>
      <c r="Y295" s="2"/>
      <c r="Z295" s="2"/>
    </row>
    <row r="296" spans="23:26" x14ac:dyDescent="0.2">
      <c r="W296" s="2"/>
      <c r="X296" s="2"/>
      <c r="Y296" s="2"/>
      <c r="Z296" s="2"/>
    </row>
    <row r="297" spans="23:26" x14ac:dyDescent="0.2">
      <c r="W297" s="2"/>
      <c r="X297" s="2"/>
      <c r="Y297" s="2"/>
      <c r="Z297" s="2"/>
    </row>
    <row r="298" spans="23:26" x14ac:dyDescent="0.2">
      <c r="W298" s="2"/>
      <c r="X298" s="2"/>
      <c r="Y298" s="2"/>
      <c r="Z298" s="2"/>
    </row>
    <row r="299" spans="23:26" x14ac:dyDescent="0.2">
      <c r="W299" s="2"/>
      <c r="X299" s="2"/>
      <c r="Y299" s="2"/>
      <c r="Z299" s="2"/>
    </row>
    <row r="300" spans="23:26" x14ac:dyDescent="0.2">
      <c r="W300" s="2"/>
      <c r="X300" s="2"/>
      <c r="Y300" s="2"/>
      <c r="Z300" s="2"/>
    </row>
    <row r="301" spans="23:26" x14ac:dyDescent="0.2">
      <c r="W301" s="2"/>
      <c r="X301" s="2"/>
      <c r="Y301" s="2"/>
      <c r="Z301" s="2"/>
    </row>
    <row r="302" spans="23:26" x14ac:dyDescent="0.2">
      <c r="W302" s="2"/>
      <c r="X302" s="2"/>
      <c r="Y302" s="2"/>
      <c r="Z302" s="2"/>
    </row>
    <row r="303" spans="23:26" x14ac:dyDescent="0.2">
      <c r="W303" s="2"/>
      <c r="X303" s="2"/>
      <c r="Y303" s="2"/>
      <c r="Z303" s="2"/>
    </row>
    <row r="304" spans="23:26" x14ac:dyDescent="0.2">
      <c r="W304" s="2"/>
      <c r="X304" s="2"/>
      <c r="Y304" s="2"/>
      <c r="Z304" s="2"/>
    </row>
    <row r="305" spans="23:26" x14ac:dyDescent="0.2">
      <c r="W305" s="2"/>
      <c r="X305" s="2"/>
      <c r="Y305" s="2"/>
      <c r="Z305" s="2"/>
    </row>
    <row r="306" spans="23:26" x14ac:dyDescent="0.2">
      <c r="W306" s="2"/>
      <c r="X306" s="2"/>
      <c r="Y306" s="2"/>
      <c r="Z306" s="2"/>
    </row>
    <row r="307" spans="23:26" x14ac:dyDescent="0.2">
      <c r="W307" s="2"/>
      <c r="X307" s="2"/>
      <c r="Y307" s="2"/>
      <c r="Z307" s="2"/>
    </row>
    <row r="308" spans="23:26" x14ac:dyDescent="0.2">
      <c r="W308" s="2"/>
      <c r="X308" s="2"/>
      <c r="Y308" s="2"/>
      <c r="Z308" s="2"/>
    </row>
    <row r="309" spans="23:26" x14ac:dyDescent="0.2">
      <c r="W309" s="2"/>
      <c r="X309" s="2"/>
      <c r="Y309" s="2"/>
      <c r="Z309" s="2"/>
    </row>
    <row r="310" spans="23:26" x14ac:dyDescent="0.2">
      <c r="W310" s="2"/>
      <c r="X310" s="2"/>
      <c r="Y310" s="2"/>
      <c r="Z310" s="2"/>
    </row>
    <row r="311" spans="23:26" x14ac:dyDescent="0.2">
      <c r="W311" s="2"/>
      <c r="X311" s="2"/>
      <c r="Y311" s="2"/>
      <c r="Z311" s="2"/>
    </row>
    <row r="312" spans="23:26" x14ac:dyDescent="0.2">
      <c r="W312" s="2"/>
      <c r="X312" s="2"/>
      <c r="Y312" s="2"/>
      <c r="Z312" s="2"/>
    </row>
    <row r="313" spans="23:26" x14ac:dyDescent="0.2">
      <c r="W313" s="2"/>
      <c r="X313" s="2"/>
      <c r="Y313" s="2"/>
      <c r="Z313" s="2"/>
    </row>
    <row r="314" spans="23:26" x14ac:dyDescent="0.2">
      <c r="W314" s="2"/>
      <c r="X314" s="2"/>
      <c r="Y314" s="2"/>
      <c r="Z314" s="2"/>
    </row>
    <row r="315" spans="23:26" x14ac:dyDescent="0.2">
      <c r="W315" s="2"/>
      <c r="X315" s="2"/>
      <c r="Y315" s="2"/>
      <c r="Z315" s="2"/>
    </row>
    <row r="316" spans="23:26" x14ac:dyDescent="0.2">
      <c r="W316" s="2"/>
      <c r="X316" s="2"/>
      <c r="Y316" s="2"/>
      <c r="Z316" s="2"/>
    </row>
    <row r="317" spans="23:26" x14ac:dyDescent="0.2">
      <c r="W317" s="2"/>
      <c r="X317" s="2"/>
      <c r="Y317" s="2"/>
      <c r="Z317" s="2"/>
    </row>
    <row r="318" spans="23:26" x14ac:dyDescent="0.2">
      <c r="W318" s="2"/>
      <c r="X318" s="2"/>
      <c r="Y318" s="2"/>
      <c r="Z318" s="2"/>
    </row>
    <row r="319" spans="23:26" x14ac:dyDescent="0.2">
      <c r="W319" s="2"/>
      <c r="X319" s="2"/>
      <c r="Y319" s="2"/>
      <c r="Z319" s="2"/>
    </row>
    <row r="320" spans="23:26" x14ac:dyDescent="0.2">
      <c r="W320" s="2"/>
      <c r="X320" s="2"/>
      <c r="Y320" s="2"/>
      <c r="Z320" s="2"/>
    </row>
    <row r="321" spans="23:26" x14ac:dyDescent="0.2">
      <c r="W321" s="2"/>
      <c r="X321" s="2"/>
      <c r="Y321" s="2"/>
      <c r="Z321" s="2"/>
    </row>
    <row r="322" spans="23:26" x14ac:dyDescent="0.2">
      <c r="W322" s="2"/>
      <c r="X322" s="2"/>
      <c r="Y322" s="2"/>
      <c r="Z322" s="2"/>
    </row>
    <row r="323" spans="23:26" x14ac:dyDescent="0.2">
      <c r="W323" s="2"/>
      <c r="X323" s="2"/>
      <c r="Y323" s="2"/>
      <c r="Z323" s="2"/>
    </row>
    <row r="324" spans="23:26" x14ac:dyDescent="0.2">
      <c r="W324" s="2"/>
      <c r="X324" s="2"/>
      <c r="Y324" s="2"/>
      <c r="Z324" s="2"/>
    </row>
    <row r="325" spans="23:26" x14ac:dyDescent="0.2">
      <c r="W325" s="2"/>
      <c r="X325" s="2"/>
      <c r="Y325" s="2"/>
      <c r="Z325" s="2"/>
    </row>
    <row r="326" spans="23:26" x14ac:dyDescent="0.2">
      <c r="W326" s="2"/>
      <c r="X326" s="2"/>
      <c r="Y326" s="2"/>
      <c r="Z326" s="2"/>
    </row>
    <row r="327" spans="23:26" x14ac:dyDescent="0.2">
      <c r="W327" s="2"/>
      <c r="X327" s="2"/>
      <c r="Y327" s="2"/>
      <c r="Z327" s="2"/>
    </row>
    <row r="328" spans="23:26" x14ac:dyDescent="0.2">
      <c r="W328" s="2"/>
      <c r="X328" s="2"/>
      <c r="Y328" s="2"/>
      <c r="Z328" s="2"/>
    </row>
    <row r="329" spans="23:26" x14ac:dyDescent="0.2">
      <c r="W329" s="2"/>
      <c r="X329" s="2"/>
      <c r="Y329" s="2"/>
      <c r="Z329" s="2"/>
    </row>
    <row r="330" spans="23:26" x14ac:dyDescent="0.2">
      <c r="W330" s="2"/>
      <c r="X330" s="2"/>
      <c r="Y330" s="2"/>
      <c r="Z330" s="2"/>
    </row>
    <row r="331" spans="23:26" x14ac:dyDescent="0.2">
      <c r="W331" s="2"/>
      <c r="X331" s="2"/>
      <c r="Y331" s="2"/>
      <c r="Z331" s="2"/>
    </row>
    <row r="332" spans="23:26" x14ac:dyDescent="0.2">
      <c r="W332" s="2"/>
      <c r="X332" s="2"/>
      <c r="Y332" s="2"/>
      <c r="Z332" s="2"/>
    </row>
    <row r="333" spans="23:26" x14ac:dyDescent="0.2">
      <c r="W333" s="2"/>
      <c r="X333" s="2"/>
      <c r="Y333" s="2"/>
      <c r="Z333" s="2"/>
    </row>
    <row r="334" spans="23:26" x14ac:dyDescent="0.2">
      <c r="W334" s="2"/>
      <c r="X334" s="2"/>
      <c r="Y334" s="2"/>
      <c r="Z334" s="2"/>
    </row>
    <row r="335" spans="23:26" x14ac:dyDescent="0.2">
      <c r="W335" s="2"/>
      <c r="X335" s="2"/>
      <c r="Y335" s="2"/>
      <c r="Z335" s="2"/>
    </row>
    <row r="336" spans="23:26" x14ac:dyDescent="0.2">
      <c r="W336" s="2"/>
      <c r="X336" s="2"/>
      <c r="Y336" s="2"/>
      <c r="Z336" s="2"/>
    </row>
    <row r="337" spans="23:26" x14ac:dyDescent="0.2">
      <c r="W337" s="2"/>
      <c r="X337" s="2"/>
      <c r="Y337" s="2"/>
      <c r="Z337" s="2"/>
    </row>
    <row r="338" spans="23:26" x14ac:dyDescent="0.2">
      <c r="W338" s="2"/>
      <c r="X338" s="2"/>
      <c r="Y338" s="2"/>
      <c r="Z338" s="2"/>
    </row>
    <row r="339" spans="23:26" x14ac:dyDescent="0.2">
      <c r="W339" s="2"/>
      <c r="X339" s="2"/>
      <c r="Y339" s="2"/>
      <c r="Z339" s="2"/>
    </row>
    <row r="340" spans="23:26" x14ac:dyDescent="0.2">
      <c r="W340" s="2"/>
      <c r="X340" s="2"/>
      <c r="Y340" s="2"/>
      <c r="Z340" s="2"/>
    </row>
    <row r="341" spans="23:26" x14ac:dyDescent="0.2">
      <c r="W341" s="2"/>
      <c r="X341" s="2"/>
      <c r="Y341" s="2"/>
      <c r="Z341" s="2"/>
    </row>
    <row r="342" spans="23:26" x14ac:dyDescent="0.2">
      <c r="W342" s="2"/>
      <c r="X342" s="2"/>
      <c r="Y342" s="2"/>
      <c r="Z342" s="2"/>
    </row>
    <row r="343" spans="23:26" x14ac:dyDescent="0.2">
      <c r="W343" s="2"/>
      <c r="X343" s="2"/>
      <c r="Y343" s="2"/>
      <c r="Z343" s="2"/>
    </row>
    <row r="344" spans="23:26" x14ac:dyDescent="0.2">
      <c r="W344" s="2"/>
      <c r="X344" s="2"/>
      <c r="Y344" s="2"/>
      <c r="Z344" s="2"/>
    </row>
    <row r="345" spans="23:26" x14ac:dyDescent="0.2">
      <c r="W345" s="2"/>
      <c r="X345" s="2"/>
      <c r="Y345" s="2"/>
      <c r="Z345" s="2"/>
    </row>
    <row r="346" spans="23:26" x14ac:dyDescent="0.2">
      <c r="W346" s="2"/>
      <c r="X346" s="2"/>
      <c r="Y346" s="2"/>
      <c r="Z346" s="2"/>
    </row>
    <row r="347" spans="23:26" x14ac:dyDescent="0.2">
      <c r="W347" s="2"/>
      <c r="X347" s="2"/>
      <c r="Y347" s="2"/>
      <c r="Z347" s="2"/>
    </row>
    <row r="348" spans="23:26" x14ac:dyDescent="0.2">
      <c r="W348" s="2"/>
      <c r="X348" s="2"/>
      <c r="Y348" s="2"/>
      <c r="Z348" s="2"/>
    </row>
    <row r="349" spans="23:26" x14ac:dyDescent="0.2">
      <c r="W349" s="2"/>
      <c r="X349" s="2"/>
      <c r="Y349" s="2"/>
      <c r="Z349" s="2"/>
    </row>
    <row r="350" spans="23:26" x14ac:dyDescent="0.2">
      <c r="W350" s="2"/>
      <c r="X350" s="2"/>
      <c r="Y350" s="2"/>
      <c r="Z350" s="2"/>
    </row>
    <row r="351" spans="23:26" x14ac:dyDescent="0.2">
      <c r="W351" s="2"/>
      <c r="X351" s="2"/>
      <c r="Y351" s="2"/>
      <c r="Z351" s="2"/>
    </row>
    <row r="352" spans="23:26" x14ac:dyDescent="0.2">
      <c r="W352" s="2"/>
      <c r="X352" s="2"/>
      <c r="Y352" s="2"/>
      <c r="Z352" s="2"/>
    </row>
    <row r="353" spans="23:26" x14ac:dyDescent="0.2">
      <c r="W353" s="2"/>
      <c r="X353" s="2"/>
      <c r="Y353" s="2"/>
      <c r="Z353" s="2"/>
    </row>
    <row r="354" spans="23:26" x14ac:dyDescent="0.2">
      <c r="W354" s="2"/>
      <c r="X354" s="2"/>
      <c r="Y354" s="2"/>
      <c r="Z354" s="2"/>
    </row>
    <row r="355" spans="23:26" x14ac:dyDescent="0.2">
      <c r="W355" s="2"/>
      <c r="X355" s="2"/>
      <c r="Y355" s="2"/>
      <c r="Z355" s="2"/>
    </row>
    <row r="356" spans="23:26" x14ac:dyDescent="0.2">
      <c r="W356" s="2"/>
      <c r="X356" s="2"/>
      <c r="Y356" s="2"/>
      <c r="Z356" s="2"/>
    </row>
    <row r="357" spans="23:26" x14ac:dyDescent="0.2">
      <c r="W357" s="2"/>
      <c r="X357" s="2"/>
      <c r="Y357" s="2"/>
      <c r="Z357" s="2"/>
    </row>
    <row r="358" spans="23:26" x14ac:dyDescent="0.2">
      <c r="W358" s="2"/>
      <c r="X358" s="2"/>
      <c r="Y358" s="2"/>
      <c r="Z358" s="2"/>
    </row>
    <row r="359" spans="23:26" x14ac:dyDescent="0.2">
      <c r="W359" s="2"/>
      <c r="X359" s="2"/>
      <c r="Y359" s="2"/>
      <c r="Z359" s="2"/>
    </row>
    <row r="360" spans="23:26" x14ac:dyDescent="0.2">
      <c r="W360" s="2"/>
      <c r="X360" s="2"/>
      <c r="Y360" s="2"/>
      <c r="Z360" s="2"/>
    </row>
    <row r="361" spans="23:26" x14ac:dyDescent="0.2">
      <c r="W361" s="2"/>
      <c r="X361" s="2"/>
      <c r="Y361" s="2"/>
      <c r="Z361" s="2"/>
    </row>
    <row r="362" spans="23:26" x14ac:dyDescent="0.2">
      <c r="W362" s="2"/>
      <c r="X362" s="2"/>
      <c r="Y362" s="2"/>
      <c r="Z362" s="2"/>
    </row>
    <row r="363" spans="23:26" x14ac:dyDescent="0.2">
      <c r="W363" s="2"/>
      <c r="X363" s="2"/>
      <c r="Y363" s="2"/>
      <c r="Z363" s="2"/>
    </row>
    <row r="364" spans="23:26" x14ac:dyDescent="0.2">
      <c r="W364" s="2"/>
      <c r="X364" s="2"/>
      <c r="Y364" s="2"/>
      <c r="Z364" s="2"/>
    </row>
    <row r="365" spans="23:26" x14ac:dyDescent="0.2">
      <c r="W365" s="2"/>
      <c r="X365" s="2"/>
      <c r="Y365" s="2"/>
      <c r="Z365" s="2"/>
    </row>
    <row r="366" spans="23:26" x14ac:dyDescent="0.2">
      <c r="W366" s="2"/>
      <c r="X366" s="2"/>
      <c r="Y366" s="2"/>
      <c r="Z366" s="2"/>
    </row>
    <row r="367" spans="23:26" x14ac:dyDescent="0.2">
      <c r="W367" s="2"/>
      <c r="X367" s="2"/>
      <c r="Y367" s="2"/>
      <c r="Z367" s="2"/>
    </row>
    <row r="368" spans="23:26" x14ac:dyDescent="0.2">
      <c r="W368" s="2"/>
      <c r="X368" s="2"/>
      <c r="Y368" s="2"/>
      <c r="Z368" s="2"/>
    </row>
    <row r="369" spans="23:26" x14ac:dyDescent="0.2">
      <c r="W369" s="2"/>
      <c r="X369" s="2"/>
      <c r="Y369" s="2"/>
      <c r="Z369" s="2"/>
    </row>
    <row r="370" spans="23:26" x14ac:dyDescent="0.2">
      <c r="W370" s="2"/>
      <c r="X370" s="2"/>
      <c r="Y370" s="2"/>
      <c r="Z370" s="2"/>
    </row>
    <row r="371" spans="23:26" x14ac:dyDescent="0.2">
      <c r="W371" s="2"/>
      <c r="X371" s="2"/>
      <c r="Y371" s="2"/>
      <c r="Z371" s="2"/>
    </row>
    <row r="372" spans="23:26" x14ac:dyDescent="0.2">
      <c r="W372" s="2"/>
      <c r="X372" s="2"/>
      <c r="Y372" s="2"/>
      <c r="Z372" s="2"/>
    </row>
    <row r="373" spans="23:26" x14ac:dyDescent="0.2">
      <c r="W373" s="2"/>
      <c r="X373" s="2"/>
      <c r="Y373" s="2"/>
      <c r="Z373" s="2"/>
    </row>
    <row r="374" spans="23:26" x14ac:dyDescent="0.2">
      <c r="W374" s="2"/>
      <c r="X374" s="2"/>
      <c r="Y374" s="2"/>
      <c r="Z374" s="2"/>
    </row>
    <row r="375" spans="23:26" x14ac:dyDescent="0.2">
      <c r="W375" s="2"/>
      <c r="X375" s="2"/>
      <c r="Y375" s="2"/>
      <c r="Z375" s="2"/>
    </row>
    <row r="376" spans="23:26" x14ac:dyDescent="0.2">
      <c r="W376" s="2"/>
      <c r="X376" s="2"/>
      <c r="Y376" s="2"/>
      <c r="Z376" s="2"/>
    </row>
    <row r="377" spans="23:26" x14ac:dyDescent="0.2">
      <c r="W377" s="2"/>
      <c r="X377" s="2"/>
      <c r="Y377" s="2"/>
      <c r="Z377" s="2"/>
    </row>
    <row r="378" spans="23:26" x14ac:dyDescent="0.2">
      <c r="W378" s="2"/>
      <c r="X378" s="2"/>
      <c r="Y378" s="2"/>
      <c r="Z378" s="2"/>
    </row>
    <row r="379" spans="23:26" x14ac:dyDescent="0.2">
      <c r="W379" s="2"/>
      <c r="X379" s="2"/>
      <c r="Y379" s="2"/>
      <c r="Z379" s="2"/>
    </row>
    <row r="380" spans="23:26" x14ac:dyDescent="0.2">
      <c r="W380" s="2"/>
      <c r="X380" s="2"/>
      <c r="Y380" s="2"/>
      <c r="Z380" s="2"/>
    </row>
    <row r="381" spans="23:26" x14ac:dyDescent="0.2">
      <c r="W381" s="2"/>
      <c r="X381" s="2"/>
      <c r="Y381" s="2"/>
      <c r="Z381" s="2"/>
    </row>
    <row r="382" spans="23:26" x14ac:dyDescent="0.2">
      <c r="W382" s="2"/>
      <c r="X382" s="2"/>
      <c r="Y382" s="2"/>
      <c r="Z382" s="2"/>
    </row>
    <row r="383" spans="23:26" x14ac:dyDescent="0.2">
      <c r="W383" s="2"/>
      <c r="X383" s="2"/>
      <c r="Y383" s="2"/>
      <c r="Z383" s="2"/>
    </row>
    <row r="384" spans="23:26" x14ac:dyDescent="0.2">
      <c r="W384" s="2"/>
      <c r="X384" s="2"/>
      <c r="Y384" s="2"/>
      <c r="Z384" s="2"/>
    </row>
    <row r="385" spans="23:26" x14ac:dyDescent="0.2">
      <c r="W385" s="2"/>
      <c r="X385" s="2"/>
      <c r="Y385" s="2"/>
      <c r="Z385" s="2"/>
    </row>
    <row r="386" spans="23:26" x14ac:dyDescent="0.2">
      <c r="W386" s="2"/>
      <c r="X386" s="2"/>
      <c r="Y386" s="2"/>
      <c r="Z386" s="2"/>
    </row>
    <row r="387" spans="23:26" x14ac:dyDescent="0.2">
      <c r="W387" s="2"/>
      <c r="X387" s="2"/>
      <c r="Y387" s="2"/>
      <c r="Z387" s="2"/>
    </row>
    <row r="388" spans="23:26" x14ac:dyDescent="0.2">
      <c r="W388" s="2"/>
      <c r="X388" s="2"/>
      <c r="Y388" s="2"/>
      <c r="Z388" s="2"/>
    </row>
    <row r="389" spans="23:26" x14ac:dyDescent="0.2">
      <c r="W389" s="2"/>
      <c r="X389" s="2"/>
      <c r="Y389" s="2"/>
      <c r="Z389" s="2"/>
    </row>
    <row r="390" spans="23:26" x14ac:dyDescent="0.2">
      <c r="W390" s="2"/>
      <c r="X390" s="2"/>
      <c r="Y390" s="2"/>
      <c r="Z390" s="2"/>
    </row>
    <row r="391" spans="23:26" x14ac:dyDescent="0.2">
      <c r="W391" s="2"/>
      <c r="X391" s="2"/>
      <c r="Y391" s="2"/>
      <c r="Z391" s="2"/>
    </row>
    <row r="392" spans="23:26" x14ac:dyDescent="0.2">
      <c r="W392" s="2"/>
      <c r="X392" s="2"/>
      <c r="Y392" s="2"/>
      <c r="Z392" s="2"/>
    </row>
    <row r="393" spans="23:26" x14ac:dyDescent="0.2">
      <c r="W393" s="2"/>
      <c r="X393" s="2"/>
      <c r="Y393" s="2"/>
      <c r="Z393" s="2"/>
    </row>
    <row r="394" spans="23:26" x14ac:dyDescent="0.2">
      <c r="W394" s="2"/>
      <c r="X394" s="2"/>
      <c r="Y394" s="2"/>
      <c r="Z394" s="2"/>
    </row>
    <row r="395" spans="23:26" x14ac:dyDescent="0.2">
      <c r="W395" s="2"/>
      <c r="X395" s="2"/>
      <c r="Y395" s="2"/>
      <c r="Z395" s="2"/>
    </row>
    <row r="396" spans="23:26" x14ac:dyDescent="0.2">
      <c r="W396" s="2"/>
      <c r="X396" s="2"/>
      <c r="Y396" s="2"/>
      <c r="Z396" s="2"/>
    </row>
    <row r="397" spans="23:26" x14ac:dyDescent="0.2">
      <c r="W397" s="2"/>
      <c r="X397" s="2"/>
      <c r="Y397" s="2"/>
      <c r="Z397" s="2"/>
    </row>
    <row r="398" spans="23:26" x14ac:dyDescent="0.2">
      <c r="W398" s="2"/>
      <c r="X398" s="2"/>
      <c r="Y398" s="2"/>
      <c r="Z398" s="2"/>
    </row>
    <row r="399" spans="23:26" x14ac:dyDescent="0.2">
      <c r="W399" s="2"/>
      <c r="X399" s="2"/>
      <c r="Y399" s="2"/>
      <c r="Z399" s="2"/>
    </row>
    <row r="400" spans="23:26" x14ac:dyDescent="0.2">
      <c r="W400" s="2"/>
      <c r="X400" s="2"/>
      <c r="Y400" s="2"/>
      <c r="Z400" s="2"/>
    </row>
    <row r="401" spans="23:26" x14ac:dyDescent="0.2">
      <c r="W401" s="2"/>
      <c r="X401" s="2"/>
      <c r="Y401" s="2"/>
      <c r="Z401" s="2"/>
    </row>
    <row r="402" spans="23:26" x14ac:dyDescent="0.2">
      <c r="W402" s="2"/>
      <c r="X402" s="2"/>
      <c r="Y402" s="2"/>
      <c r="Z402" s="2"/>
    </row>
    <row r="403" spans="23:26" x14ac:dyDescent="0.2">
      <c r="W403" s="2"/>
      <c r="X403" s="2"/>
      <c r="Y403" s="2"/>
      <c r="Z403" s="2"/>
    </row>
    <row r="404" spans="23:26" x14ac:dyDescent="0.2">
      <c r="W404" s="2"/>
      <c r="X404" s="2"/>
      <c r="Y404" s="2"/>
      <c r="Z404" s="2"/>
    </row>
    <row r="405" spans="23:26" x14ac:dyDescent="0.2">
      <c r="W405" s="2"/>
      <c r="X405" s="2"/>
      <c r="Y405" s="2"/>
      <c r="Z405" s="2"/>
    </row>
    <row r="406" spans="23:26" x14ac:dyDescent="0.2">
      <c r="W406" s="2"/>
      <c r="X406" s="2"/>
      <c r="Y406" s="2"/>
      <c r="Z406" s="2"/>
    </row>
    <row r="407" spans="23:26" x14ac:dyDescent="0.2">
      <c r="W407" s="2"/>
      <c r="X407" s="2"/>
      <c r="Y407" s="2"/>
      <c r="Z407" s="2"/>
    </row>
    <row r="408" spans="23:26" x14ac:dyDescent="0.2">
      <c r="W408" s="2"/>
      <c r="X408" s="2"/>
      <c r="Y408" s="2"/>
      <c r="Z408" s="2"/>
    </row>
    <row r="409" spans="23:26" x14ac:dyDescent="0.2">
      <c r="W409" s="2"/>
      <c r="X409" s="2"/>
      <c r="Y409" s="2"/>
      <c r="Z409" s="2"/>
    </row>
    <row r="410" spans="23:26" x14ac:dyDescent="0.2">
      <c r="W410" s="2"/>
      <c r="X410" s="2"/>
      <c r="Y410" s="2"/>
      <c r="Z410" s="2"/>
    </row>
    <row r="411" spans="23:26" x14ac:dyDescent="0.2">
      <c r="W411" s="2"/>
      <c r="X411" s="2"/>
      <c r="Y411" s="2"/>
      <c r="Z411" s="2"/>
    </row>
    <row r="412" spans="23:26" x14ac:dyDescent="0.2">
      <c r="W412" s="2"/>
      <c r="X412" s="2"/>
      <c r="Y412" s="2"/>
      <c r="Z412" s="2"/>
    </row>
    <row r="413" spans="23:26" x14ac:dyDescent="0.2">
      <c r="W413" s="2"/>
      <c r="X413" s="2"/>
      <c r="Y413" s="2"/>
      <c r="Z413" s="2"/>
    </row>
    <row r="414" spans="23:26" x14ac:dyDescent="0.2">
      <c r="W414" s="2"/>
      <c r="X414" s="2"/>
      <c r="Y414" s="2"/>
      <c r="Z414" s="2"/>
    </row>
    <row r="415" spans="23:26" x14ac:dyDescent="0.2">
      <c r="W415" s="2"/>
      <c r="X415" s="2"/>
      <c r="Y415" s="2"/>
      <c r="Z415" s="2"/>
    </row>
    <row r="416" spans="23:26" x14ac:dyDescent="0.2">
      <c r="W416" s="2"/>
      <c r="X416" s="2"/>
      <c r="Y416" s="2"/>
      <c r="Z416" s="2"/>
    </row>
    <row r="417" spans="23:26" x14ac:dyDescent="0.2">
      <c r="W417" s="2"/>
      <c r="X417" s="2"/>
      <c r="Y417" s="2"/>
      <c r="Z417" s="2"/>
    </row>
    <row r="418" spans="23:26" x14ac:dyDescent="0.2">
      <c r="W418" s="2"/>
      <c r="X418" s="2"/>
      <c r="Y418" s="2"/>
      <c r="Z418" s="2"/>
    </row>
    <row r="419" spans="23:26" x14ac:dyDescent="0.2">
      <c r="W419" s="2"/>
      <c r="X419" s="2"/>
      <c r="Y419" s="2"/>
      <c r="Z419" s="2"/>
    </row>
    <row r="420" spans="23:26" x14ac:dyDescent="0.2">
      <c r="W420" s="2"/>
      <c r="X420" s="2"/>
      <c r="Y420" s="2"/>
      <c r="Z420" s="2"/>
    </row>
    <row r="421" spans="23:26" x14ac:dyDescent="0.2">
      <c r="W421" s="2"/>
      <c r="X421" s="2"/>
      <c r="Y421" s="2"/>
      <c r="Z421" s="2"/>
    </row>
    <row r="422" spans="23:26" x14ac:dyDescent="0.2">
      <c r="W422" s="2"/>
      <c r="X422" s="2"/>
      <c r="Y422" s="2"/>
      <c r="Z422" s="2"/>
    </row>
    <row r="423" spans="23:26" x14ac:dyDescent="0.2">
      <c r="W423" s="2"/>
      <c r="X423" s="2"/>
      <c r="Y423" s="2"/>
      <c r="Z423" s="2"/>
    </row>
    <row r="424" spans="23:26" x14ac:dyDescent="0.2">
      <c r="W424" s="2"/>
      <c r="X424" s="2"/>
      <c r="Y424" s="2"/>
      <c r="Z424" s="2"/>
    </row>
    <row r="425" spans="23:26" x14ac:dyDescent="0.2">
      <c r="W425" s="2"/>
      <c r="X425" s="2"/>
      <c r="Y425" s="2"/>
      <c r="Z425" s="2"/>
    </row>
    <row r="426" spans="23:26" x14ac:dyDescent="0.2">
      <c r="W426" s="2"/>
      <c r="X426" s="2"/>
      <c r="Y426" s="2"/>
      <c r="Z426" s="2"/>
    </row>
    <row r="427" spans="23:26" x14ac:dyDescent="0.2">
      <c r="W427" s="2"/>
      <c r="X427" s="2"/>
      <c r="Y427" s="2"/>
      <c r="Z427" s="2"/>
    </row>
    <row r="428" spans="23:26" x14ac:dyDescent="0.2">
      <c r="W428" s="2"/>
      <c r="X428" s="2"/>
      <c r="Y428" s="2"/>
      <c r="Z428" s="2"/>
    </row>
    <row r="429" spans="23:26" x14ac:dyDescent="0.2">
      <c r="W429" s="2"/>
      <c r="X429" s="2"/>
      <c r="Y429" s="2"/>
      <c r="Z429" s="2"/>
    </row>
    <row r="430" spans="23:26" x14ac:dyDescent="0.2">
      <c r="W430" s="2"/>
      <c r="X430" s="2"/>
      <c r="Y430" s="2"/>
      <c r="Z430" s="2"/>
    </row>
    <row r="431" spans="23:26" x14ac:dyDescent="0.2">
      <c r="W431" s="2"/>
      <c r="X431" s="2"/>
      <c r="Y431" s="2"/>
      <c r="Z431" s="2"/>
    </row>
    <row r="432" spans="23:26" x14ac:dyDescent="0.2">
      <c r="W432" s="2"/>
      <c r="X432" s="2"/>
      <c r="Y432" s="2"/>
      <c r="Z432" s="2"/>
    </row>
    <row r="433" spans="23:26" x14ac:dyDescent="0.2">
      <c r="W433" s="2"/>
      <c r="X433" s="2"/>
      <c r="Y433" s="2"/>
      <c r="Z433" s="2"/>
    </row>
    <row r="434" spans="23:26" x14ac:dyDescent="0.2">
      <c r="W434" s="2"/>
      <c r="X434" s="2"/>
      <c r="Y434" s="2"/>
      <c r="Z434" s="2"/>
    </row>
    <row r="435" spans="23:26" x14ac:dyDescent="0.2">
      <c r="W435" s="2"/>
      <c r="X435" s="2"/>
      <c r="Y435" s="2"/>
      <c r="Z435" s="2"/>
    </row>
    <row r="436" spans="23:26" x14ac:dyDescent="0.2">
      <c r="W436" s="2"/>
      <c r="X436" s="2"/>
      <c r="Y436" s="2"/>
      <c r="Z436" s="2"/>
    </row>
    <row r="437" spans="23:26" x14ac:dyDescent="0.2">
      <c r="W437" s="2"/>
      <c r="X437" s="2"/>
      <c r="Y437" s="2"/>
      <c r="Z437" s="2"/>
    </row>
    <row r="438" spans="23:26" x14ac:dyDescent="0.2">
      <c r="W438" s="2"/>
      <c r="X438" s="2"/>
      <c r="Y438" s="2"/>
      <c r="Z438" s="2"/>
    </row>
    <row r="439" spans="23:26" x14ac:dyDescent="0.2">
      <c r="W439" s="2"/>
      <c r="X439" s="2"/>
      <c r="Y439" s="2"/>
      <c r="Z439" s="2"/>
    </row>
    <row r="440" spans="23:26" x14ac:dyDescent="0.2">
      <c r="W440" s="2"/>
      <c r="X440" s="2"/>
      <c r="Y440" s="2"/>
      <c r="Z440" s="2"/>
    </row>
    <row r="441" spans="23:26" x14ac:dyDescent="0.2">
      <c r="W441" s="2"/>
      <c r="X441" s="2"/>
      <c r="Y441" s="2"/>
      <c r="Z441" s="2"/>
    </row>
    <row r="442" spans="23:26" x14ac:dyDescent="0.2">
      <c r="W442" s="2"/>
      <c r="X442" s="2"/>
      <c r="Y442" s="2"/>
      <c r="Z442" s="2"/>
    </row>
    <row r="443" spans="23:26" x14ac:dyDescent="0.2">
      <c r="W443" s="2"/>
      <c r="X443" s="2"/>
      <c r="Y443" s="2"/>
      <c r="Z443" s="2"/>
    </row>
    <row r="444" spans="23:26" x14ac:dyDescent="0.2">
      <c r="W444" s="2"/>
      <c r="X444" s="2"/>
      <c r="Y444" s="2"/>
      <c r="Z444" s="2"/>
    </row>
    <row r="445" spans="23:26" x14ac:dyDescent="0.2">
      <c r="W445" s="2"/>
      <c r="X445" s="2"/>
      <c r="Y445" s="2"/>
      <c r="Z445" s="2"/>
    </row>
    <row r="446" spans="23:26" x14ac:dyDescent="0.2">
      <c r="W446" s="2"/>
      <c r="X446" s="2"/>
      <c r="Y446" s="2"/>
      <c r="Z446" s="2"/>
    </row>
    <row r="447" spans="23:26" x14ac:dyDescent="0.2">
      <c r="W447" s="2"/>
      <c r="X447" s="2"/>
      <c r="Y447" s="2"/>
      <c r="Z447" s="2"/>
    </row>
    <row r="448" spans="23:26" x14ac:dyDescent="0.2">
      <c r="W448" s="2"/>
      <c r="X448" s="2"/>
      <c r="Y448" s="2"/>
      <c r="Z448" s="2"/>
    </row>
    <row r="449" spans="23:26" x14ac:dyDescent="0.2">
      <c r="W449" s="2"/>
      <c r="X449" s="2"/>
      <c r="Y449" s="2"/>
      <c r="Z449" s="2"/>
    </row>
    <row r="450" spans="23:26" x14ac:dyDescent="0.2">
      <c r="W450" s="2"/>
      <c r="X450" s="2"/>
      <c r="Y450" s="2"/>
      <c r="Z450" s="2"/>
    </row>
    <row r="451" spans="23:26" x14ac:dyDescent="0.2">
      <c r="W451" s="2"/>
      <c r="X451" s="2"/>
      <c r="Y451" s="2"/>
      <c r="Z451" s="2"/>
    </row>
    <row r="452" spans="23:26" x14ac:dyDescent="0.2">
      <c r="W452" s="2"/>
      <c r="X452" s="2"/>
      <c r="Y452" s="2"/>
      <c r="Z452" s="2"/>
    </row>
    <row r="453" spans="23:26" x14ac:dyDescent="0.2">
      <c r="W453" s="2"/>
      <c r="X453" s="2"/>
      <c r="Y453" s="2"/>
      <c r="Z453" s="2"/>
    </row>
    <row r="454" spans="23:26" x14ac:dyDescent="0.2">
      <c r="W454" s="2"/>
      <c r="X454" s="2"/>
      <c r="Y454" s="2"/>
      <c r="Z454" s="2"/>
    </row>
    <row r="455" spans="23:26" x14ac:dyDescent="0.2">
      <c r="W455" s="2"/>
      <c r="X455" s="2"/>
      <c r="Y455" s="2"/>
      <c r="Z455" s="2"/>
    </row>
    <row r="456" spans="23:26" x14ac:dyDescent="0.2">
      <c r="W456" s="2"/>
      <c r="X456" s="2"/>
      <c r="Y456" s="2"/>
      <c r="Z456" s="2"/>
    </row>
    <row r="457" spans="23:26" x14ac:dyDescent="0.2">
      <c r="W457" s="2"/>
      <c r="X457" s="2"/>
      <c r="Y457" s="2"/>
      <c r="Z457" s="2"/>
    </row>
    <row r="458" spans="23:26" x14ac:dyDescent="0.2">
      <c r="W458" s="2"/>
      <c r="X458" s="2"/>
      <c r="Y458" s="2"/>
      <c r="Z458" s="2"/>
    </row>
    <row r="459" spans="23:26" x14ac:dyDescent="0.2">
      <c r="W459" s="2"/>
      <c r="X459" s="2"/>
      <c r="Y459" s="2"/>
      <c r="Z459" s="2"/>
    </row>
    <row r="460" spans="23:26" x14ac:dyDescent="0.2">
      <c r="W460" s="2"/>
      <c r="X460" s="2"/>
      <c r="Y460" s="2"/>
      <c r="Z460" s="2"/>
    </row>
    <row r="461" spans="23:26" x14ac:dyDescent="0.2">
      <c r="W461" s="2"/>
      <c r="X461" s="2"/>
      <c r="Y461" s="2"/>
      <c r="Z461" s="2"/>
    </row>
    <row r="462" spans="23:26" x14ac:dyDescent="0.2">
      <c r="W462" s="2"/>
      <c r="X462" s="2"/>
      <c r="Y462" s="2"/>
      <c r="Z462" s="2"/>
    </row>
    <row r="463" spans="23:26" x14ac:dyDescent="0.2">
      <c r="W463" s="2"/>
      <c r="X463" s="2"/>
      <c r="Y463" s="2"/>
      <c r="Z463" s="2"/>
    </row>
    <row r="464" spans="23:26" x14ac:dyDescent="0.2">
      <c r="W464" s="2"/>
      <c r="X464" s="2"/>
      <c r="Y464" s="2"/>
      <c r="Z464" s="2"/>
    </row>
    <row r="465" spans="23:26" x14ac:dyDescent="0.2">
      <c r="W465" s="2"/>
      <c r="X465" s="2"/>
      <c r="Y465" s="2"/>
      <c r="Z465" s="2"/>
    </row>
    <row r="466" spans="23:26" x14ac:dyDescent="0.2">
      <c r="W466" s="2"/>
      <c r="X466" s="2"/>
      <c r="Y466" s="2"/>
      <c r="Z466" s="2"/>
    </row>
    <row r="467" spans="23:26" x14ac:dyDescent="0.2">
      <c r="W467" s="2"/>
      <c r="X467" s="2"/>
      <c r="Y467" s="2"/>
      <c r="Z467" s="2"/>
    </row>
    <row r="468" spans="23:26" x14ac:dyDescent="0.2">
      <c r="W468" s="2"/>
      <c r="X468" s="2"/>
      <c r="Y468" s="2"/>
      <c r="Z468" s="2"/>
    </row>
    <row r="469" spans="23:26" x14ac:dyDescent="0.2">
      <c r="W469" s="2"/>
      <c r="X469" s="2"/>
      <c r="Y469" s="2"/>
      <c r="Z469" s="2"/>
    </row>
    <row r="470" spans="23:26" x14ac:dyDescent="0.2">
      <c r="W470" s="2"/>
      <c r="X470" s="2"/>
      <c r="Y470" s="2"/>
      <c r="Z470" s="2"/>
    </row>
    <row r="471" spans="23:26" x14ac:dyDescent="0.2">
      <c r="W471" s="2"/>
      <c r="X471" s="2"/>
      <c r="Y471" s="2"/>
      <c r="Z471" s="2"/>
    </row>
    <row r="472" spans="23:26" x14ac:dyDescent="0.2">
      <c r="W472" s="2"/>
      <c r="X472" s="2"/>
      <c r="Y472" s="2"/>
      <c r="Z472" s="2"/>
    </row>
    <row r="473" spans="23:26" x14ac:dyDescent="0.2">
      <c r="W473" s="2"/>
      <c r="X473" s="2"/>
      <c r="Y473" s="2"/>
      <c r="Z473" s="2"/>
    </row>
    <row r="474" spans="23:26" x14ac:dyDescent="0.2">
      <c r="W474" s="2"/>
      <c r="X474" s="2"/>
      <c r="Y474" s="2"/>
      <c r="Z474" s="2"/>
    </row>
    <row r="475" spans="23:26" x14ac:dyDescent="0.2">
      <c r="W475" s="2"/>
      <c r="X475" s="2"/>
      <c r="Y475" s="2"/>
      <c r="Z475" s="2"/>
    </row>
    <row r="476" spans="23:26" x14ac:dyDescent="0.2">
      <c r="W476" s="2"/>
      <c r="X476" s="2"/>
      <c r="Y476" s="2"/>
      <c r="Z476" s="2"/>
    </row>
    <row r="477" spans="23:26" x14ac:dyDescent="0.2">
      <c r="W477" s="2"/>
      <c r="X477" s="2"/>
      <c r="Y477" s="2"/>
      <c r="Z477" s="2"/>
    </row>
    <row r="478" spans="23:26" x14ac:dyDescent="0.2">
      <c r="W478" s="2"/>
      <c r="X478" s="2"/>
      <c r="Y478" s="2"/>
      <c r="Z478" s="2"/>
    </row>
    <row r="479" spans="23:26" x14ac:dyDescent="0.2">
      <c r="W479" s="2"/>
      <c r="X479" s="2"/>
      <c r="Y479" s="2"/>
      <c r="Z479" s="2"/>
    </row>
    <row r="480" spans="23:26" x14ac:dyDescent="0.2">
      <c r="W480" s="2"/>
      <c r="X480" s="2"/>
      <c r="Y480" s="2"/>
      <c r="Z480" s="2"/>
    </row>
    <row r="481" spans="23:26" x14ac:dyDescent="0.2">
      <c r="W481" s="2"/>
      <c r="X481" s="2"/>
      <c r="Y481" s="2"/>
      <c r="Z481" s="2"/>
    </row>
    <row r="482" spans="23:26" x14ac:dyDescent="0.2">
      <c r="W482" s="2"/>
      <c r="X482" s="2"/>
      <c r="Y482" s="2"/>
      <c r="Z482" s="2"/>
    </row>
    <row r="483" spans="23:26" x14ac:dyDescent="0.2">
      <c r="W483" s="2"/>
      <c r="X483" s="2"/>
      <c r="Y483" s="2"/>
      <c r="Z483" s="2"/>
    </row>
    <row r="484" spans="23:26" x14ac:dyDescent="0.2">
      <c r="W484" s="2"/>
      <c r="X484" s="2"/>
      <c r="Y484" s="2"/>
      <c r="Z484" s="2"/>
    </row>
    <row r="485" spans="23:26" x14ac:dyDescent="0.2">
      <c r="W485" s="2"/>
      <c r="X485" s="2"/>
      <c r="Y485" s="2"/>
      <c r="Z485" s="2"/>
    </row>
    <row r="486" spans="23:26" x14ac:dyDescent="0.2">
      <c r="W486" s="2"/>
      <c r="X486" s="2"/>
      <c r="Y486" s="2"/>
      <c r="Z486" s="2"/>
    </row>
    <row r="487" spans="23:26" x14ac:dyDescent="0.2">
      <c r="W487" s="2"/>
      <c r="X487" s="2"/>
      <c r="Y487" s="2"/>
      <c r="Z487" s="2"/>
    </row>
    <row r="488" spans="23:26" x14ac:dyDescent="0.2">
      <c r="W488" s="2"/>
      <c r="X488" s="2"/>
      <c r="Y488" s="2"/>
      <c r="Z488" s="2"/>
    </row>
    <row r="489" spans="23:26" x14ac:dyDescent="0.2">
      <c r="W489" s="2"/>
      <c r="X489" s="2"/>
      <c r="Y489" s="2"/>
      <c r="Z489" s="2"/>
    </row>
    <row r="490" spans="23:26" x14ac:dyDescent="0.2">
      <c r="W490" s="2"/>
      <c r="X490" s="2"/>
      <c r="Y490" s="2"/>
      <c r="Z490" s="2"/>
    </row>
    <row r="491" spans="23:26" x14ac:dyDescent="0.2">
      <c r="W491" s="2"/>
      <c r="X491" s="2"/>
      <c r="Y491" s="2"/>
      <c r="Z491" s="2"/>
    </row>
    <row r="492" spans="23:26" x14ac:dyDescent="0.2">
      <c r="W492" s="2"/>
      <c r="X492" s="2"/>
      <c r="Y492" s="2"/>
      <c r="Z492" s="2"/>
    </row>
    <row r="493" spans="23:26" x14ac:dyDescent="0.2">
      <c r="W493" s="2"/>
      <c r="X493" s="2"/>
      <c r="Y493" s="2"/>
      <c r="Z493" s="2"/>
    </row>
    <row r="494" spans="23:26" x14ac:dyDescent="0.2">
      <c r="W494" s="2"/>
      <c r="X494" s="2"/>
      <c r="Y494" s="2"/>
      <c r="Z494" s="2"/>
    </row>
    <row r="495" spans="23:26" x14ac:dyDescent="0.2">
      <c r="W495" s="2"/>
      <c r="X495" s="2"/>
      <c r="Y495" s="2"/>
      <c r="Z495" s="2"/>
    </row>
    <row r="496" spans="23:26" x14ac:dyDescent="0.2">
      <c r="W496" s="2"/>
      <c r="X496" s="2"/>
      <c r="Y496" s="2"/>
      <c r="Z496" s="2"/>
    </row>
    <row r="497" spans="23:26" x14ac:dyDescent="0.2">
      <c r="W497" s="2"/>
      <c r="X497" s="2"/>
      <c r="Y497" s="2"/>
      <c r="Z497" s="2"/>
    </row>
    <row r="498" spans="23:26" x14ac:dyDescent="0.2">
      <c r="W498" s="2"/>
      <c r="X498" s="2"/>
      <c r="Y498" s="2"/>
      <c r="Z498" s="2"/>
    </row>
    <row r="499" spans="23:26" x14ac:dyDescent="0.2">
      <c r="W499" s="2"/>
      <c r="X499" s="2"/>
      <c r="Y499" s="2"/>
      <c r="Z499" s="2"/>
    </row>
    <row r="500" spans="23:26" x14ac:dyDescent="0.2">
      <c r="W500" s="2"/>
      <c r="X500" s="2"/>
      <c r="Y500" s="2"/>
      <c r="Z500" s="2"/>
    </row>
    <row r="501" spans="23:26" x14ac:dyDescent="0.2">
      <c r="W501" s="2"/>
      <c r="X501" s="2"/>
      <c r="Y501" s="2"/>
      <c r="Z501" s="2"/>
    </row>
    <row r="502" spans="23:26" x14ac:dyDescent="0.2">
      <c r="W502" s="2"/>
      <c r="X502" s="2"/>
      <c r="Y502" s="2"/>
      <c r="Z502" s="2"/>
    </row>
    <row r="503" spans="23:26" x14ac:dyDescent="0.2">
      <c r="W503" s="2"/>
      <c r="X503" s="2"/>
      <c r="Y503" s="2"/>
      <c r="Z503" s="2"/>
    </row>
    <row r="504" spans="23:26" x14ac:dyDescent="0.2">
      <c r="W504" s="2"/>
      <c r="X504" s="2"/>
      <c r="Y504" s="2"/>
      <c r="Z504" s="2"/>
    </row>
    <row r="505" spans="23:26" x14ac:dyDescent="0.2">
      <c r="W505" s="2"/>
      <c r="X505" s="2"/>
      <c r="Y505" s="2"/>
      <c r="Z505" s="2"/>
    </row>
    <row r="506" spans="23:26" x14ac:dyDescent="0.2">
      <c r="W506" s="2"/>
      <c r="X506" s="2"/>
      <c r="Y506" s="2"/>
      <c r="Z506" s="2"/>
    </row>
    <row r="507" spans="23:26" x14ac:dyDescent="0.2">
      <c r="W507" s="2"/>
      <c r="X507" s="2"/>
      <c r="Y507" s="2"/>
      <c r="Z507" s="2"/>
    </row>
    <row r="508" spans="23:26" x14ac:dyDescent="0.2">
      <c r="W508" s="2"/>
      <c r="X508" s="2"/>
      <c r="Y508" s="2"/>
      <c r="Z508" s="2"/>
    </row>
    <row r="509" spans="23:26" x14ac:dyDescent="0.2">
      <c r="W509" s="2"/>
      <c r="X509" s="2"/>
      <c r="Y509" s="2"/>
      <c r="Z509" s="2"/>
    </row>
    <row r="510" spans="23:26" x14ac:dyDescent="0.2">
      <c r="W510" s="2"/>
      <c r="X510" s="2"/>
      <c r="Y510" s="2"/>
      <c r="Z510" s="2"/>
    </row>
    <row r="511" spans="23:26" x14ac:dyDescent="0.2">
      <c r="W511" s="2"/>
      <c r="X511" s="2"/>
      <c r="Y511" s="2"/>
      <c r="Z511" s="2"/>
    </row>
    <row r="512" spans="23:26" x14ac:dyDescent="0.2">
      <c r="W512" s="2"/>
      <c r="X512" s="2"/>
      <c r="Y512" s="2"/>
      <c r="Z512" s="2"/>
    </row>
    <row r="513" spans="23:26" x14ac:dyDescent="0.2">
      <c r="W513" s="2"/>
      <c r="X513" s="2"/>
      <c r="Y513" s="2"/>
      <c r="Z513" s="2"/>
    </row>
    <row r="514" spans="23:26" x14ac:dyDescent="0.2">
      <c r="W514" s="2"/>
      <c r="X514" s="2"/>
      <c r="Y514" s="2"/>
      <c r="Z514" s="2"/>
    </row>
    <row r="515" spans="23:26" x14ac:dyDescent="0.2">
      <c r="W515" s="2"/>
      <c r="X515" s="2"/>
      <c r="Y515" s="2"/>
      <c r="Z515" s="2"/>
    </row>
    <row r="516" spans="23:26" x14ac:dyDescent="0.2">
      <c r="W516" s="2"/>
      <c r="X516" s="2"/>
      <c r="Y516" s="2"/>
      <c r="Z516" s="2"/>
    </row>
    <row r="517" spans="23:26" x14ac:dyDescent="0.2">
      <c r="W517" s="2"/>
      <c r="X517" s="2"/>
      <c r="Y517" s="2"/>
      <c r="Z517" s="2"/>
    </row>
    <row r="518" spans="23:26" x14ac:dyDescent="0.2">
      <c r="W518" s="2"/>
      <c r="X518" s="2"/>
      <c r="Y518" s="2"/>
      <c r="Z518" s="2"/>
    </row>
    <row r="519" spans="23:26" x14ac:dyDescent="0.2">
      <c r="W519" s="2"/>
      <c r="X519" s="2"/>
      <c r="Y519" s="2"/>
      <c r="Z519" s="2"/>
    </row>
    <row r="520" spans="23:26" x14ac:dyDescent="0.2">
      <c r="W520" s="2"/>
      <c r="X520" s="2"/>
      <c r="Y520" s="2"/>
      <c r="Z520" s="2"/>
    </row>
    <row r="521" spans="23:26" x14ac:dyDescent="0.2">
      <c r="W521" s="2"/>
      <c r="X521" s="2"/>
      <c r="Y521" s="2"/>
      <c r="Z521" s="2"/>
    </row>
    <row r="522" spans="23:26" x14ac:dyDescent="0.2">
      <c r="W522" s="2"/>
      <c r="X522" s="2"/>
      <c r="Y522" s="2"/>
      <c r="Z522" s="2"/>
    </row>
    <row r="523" spans="23:26" x14ac:dyDescent="0.2">
      <c r="W523" s="2"/>
      <c r="X523" s="2"/>
      <c r="Y523" s="2"/>
      <c r="Z523" s="2"/>
    </row>
    <row r="524" spans="23:26" x14ac:dyDescent="0.2">
      <c r="W524" s="2"/>
      <c r="X524" s="2"/>
      <c r="Y524" s="2"/>
      <c r="Z524" s="2"/>
    </row>
    <row r="525" spans="23:26" x14ac:dyDescent="0.2">
      <c r="W525" s="2"/>
      <c r="X525" s="2"/>
      <c r="Y525" s="2"/>
      <c r="Z525" s="2"/>
    </row>
    <row r="526" spans="23:26" x14ac:dyDescent="0.2">
      <c r="W526" s="2"/>
      <c r="X526" s="2"/>
      <c r="Y526" s="2"/>
      <c r="Z526" s="2"/>
    </row>
    <row r="527" spans="23:26" x14ac:dyDescent="0.2">
      <c r="W527" s="2"/>
      <c r="X527" s="2"/>
      <c r="Y527" s="2"/>
      <c r="Z527" s="2"/>
    </row>
    <row r="528" spans="23:26" x14ac:dyDescent="0.2">
      <c r="W528" s="2"/>
      <c r="X528" s="2"/>
      <c r="Y528" s="2"/>
      <c r="Z528" s="2"/>
    </row>
    <row r="529" spans="23:26" x14ac:dyDescent="0.2">
      <c r="W529" s="2"/>
      <c r="X529" s="2"/>
      <c r="Y529" s="2"/>
      <c r="Z529" s="2"/>
    </row>
    <row r="530" spans="23:26" x14ac:dyDescent="0.2">
      <c r="W530" s="2"/>
      <c r="X530" s="2"/>
      <c r="Y530" s="2"/>
      <c r="Z530" s="2"/>
    </row>
    <row r="531" spans="23:26" x14ac:dyDescent="0.2">
      <c r="W531" s="2"/>
      <c r="X531" s="2"/>
      <c r="Y531" s="2"/>
      <c r="Z531" s="2"/>
    </row>
    <row r="532" spans="23:26" x14ac:dyDescent="0.2">
      <c r="W532" s="2"/>
      <c r="X532" s="2"/>
      <c r="Y532" s="2"/>
      <c r="Z532" s="2"/>
    </row>
    <row r="533" spans="23:26" x14ac:dyDescent="0.2">
      <c r="W533" s="2"/>
      <c r="X533" s="2"/>
      <c r="Y533" s="2"/>
      <c r="Z533" s="2"/>
    </row>
    <row r="534" spans="23:26" x14ac:dyDescent="0.2">
      <c r="W534" s="2"/>
      <c r="X534" s="2"/>
      <c r="Y534" s="2"/>
      <c r="Z534" s="2"/>
    </row>
    <row r="535" spans="23:26" x14ac:dyDescent="0.2">
      <c r="W535" s="2"/>
      <c r="X535" s="2"/>
      <c r="Y535" s="2"/>
      <c r="Z535" s="2"/>
    </row>
    <row r="536" spans="23:26" x14ac:dyDescent="0.2">
      <c r="W536" s="2"/>
      <c r="X536" s="2"/>
      <c r="Y536" s="2"/>
      <c r="Z536" s="2"/>
    </row>
    <row r="537" spans="23:26" x14ac:dyDescent="0.2">
      <c r="W537" s="2"/>
      <c r="X537" s="2"/>
      <c r="Y537" s="2"/>
      <c r="Z537" s="2"/>
    </row>
    <row r="538" spans="23:26" x14ac:dyDescent="0.2">
      <c r="W538" s="2"/>
      <c r="X538" s="2"/>
      <c r="Y538" s="2"/>
      <c r="Z538" s="2"/>
    </row>
    <row r="539" spans="23:26" x14ac:dyDescent="0.2">
      <c r="W539" s="2"/>
      <c r="X539" s="2"/>
      <c r="Y539" s="2"/>
      <c r="Z539" s="2"/>
    </row>
    <row r="540" spans="23:26" x14ac:dyDescent="0.2">
      <c r="W540" s="2"/>
      <c r="X540" s="2"/>
      <c r="Y540" s="2"/>
      <c r="Z540" s="2"/>
    </row>
    <row r="541" spans="23:26" x14ac:dyDescent="0.2">
      <c r="W541" s="2"/>
      <c r="X541" s="2"/>
      <c r="Y541" s="2"/>
      <c r="Z541" s="2"/>
    </row>
    <row r="542" spans="23:26" x14ac:dyDescent="0.2">
      <c r="W542" s="2"/>
      <c r="X542" s="2"/>
      <c r="Y542" s="2"/>
      <c r="Z542" s="2"/>
    </row>
    <row r="543" spans="23:26" x14ac:dyDescent="0.2">
      <c r="W543" s="2"/>
      <c r="X543" s="2"/>
      <c r="Y543" s="2"/>
      <c r="Z543" s="2"/>
    </row>
    <row r="544" spans="23:26" x14ac:dyDescent="0.2">
      <c r="W544" s="2"/>
      <c r="X544" s="2"/>
      <c r="Y544" s="2"/>
      <c r="Z544" s="2"/>
    </row>
    <row r="545" spans="23:26" x14ac:dyDescent="0.2">
      <c r="W545" s="2"/>
      <c r="X545" s="2"/>
      <c r="Y545" s="2"/>
      <c r="Z545" s="2"/>
    </row>
    <row r="546" spans="23:26" x14ac:dyDescent="0.2">
      <c r="W546" s="2"/>
      <c r="X546" s="2"/>
      <c r="Y546" s="2"/>
      <c r="Z546" s="2"/>
    </row>
    <row r="547" spans="23:26" x14ac:dyDescent="0.2">
      <c r="W547" s="2"/>
      <c r="X547" s="2"/>
      <c r="Y547" s="2"/>
      <c r="Z547" s="2"/>
    </row>
    <row r="548" spans="23:26" x14ac:dyDescent="0.2">
      <c r="W548" s="2"/>
      <c r="X548" s="2"/>
      <c r="Y548" s="2"/>
      <c r="Z548" s="2"/>
    </row>
    <row r="549" spans="23:26" x14ac:dyDescent="0.2">
      <c r="W549" s="2"/>
      <c r="X549" s="2"/>
      <c r="Y549" s="2"/>
      <c r="Z549" s="2"/>
    </row>
    <row r="550" spans="23:26" x14ac:dyDescent="0.2">
      <c r="W550" s="2"/>
      <c r="X550" s="2"/>
      <c r="Y550" s="2"/>
      <c r="Z550" s="2"/>
    </row>
    <row r="551" spans="23:26" x14ac:dyDescent="0.2">
      <c r="W551" s="2"/>
      <c r="X551" s="2"/>
      <c r="Y551" s="2"/>
      <c r="Z551" s="2"/>
    </row>
    <row r="552" spans="23:26" x14ac:dyDescent="0.2">
      <c r="W552" s="2"/>
      <c r="X552" s="2"/>
      <c r="Y552" s="2"/>
      <c r="Z552" s="2"/>
    </row>
    <row r="553" spans="23:26" x14ac:dyDescent="0.2">
      <c r="W553" s="2"/>
      <c r="X553" s="2"/>
      <c r="Y553" s="2"/>
      <c r="Z553" s="2"/>
    </row>
    <row r="554" spans="23:26" x14ac:dyDescent="0.2">
      <c r="W554" s="2"/>
      <c r="X554" s="2"/>
      <c r="Y554" s="2"/>
      <c r="Z554" s="2"/>
    </row>
    <row r="555" spans="23:26" x14ac:dyDescent="0.2">
      <c r="W555" s="2"/>
      <c r="X555" s="2"/>
      <c r="Y555" s="2"/>
      <c r="Z555" s="2"/>
    </row>
    <row r="556" spans="23:26" x14ac:dyDescent="0.2">
      <c r="W556" s="2"/>
      <c r="X556" s="2"/>
      <c r="Y556" s="2"/>
      <c r="Z556" s="2"/>
    </row>
    <row r="557" spans="23:26" x14ac:dyDescent="0.2">
      <c r="W557" s="2"/>
      <c r="X557" s="2"/>
      <c r="Y557" s="2"/>
      <c r="Z557" s="2"/>
    </row>
    <row r="558" spans="23:26" x14ac:dyDescent="0.2">
      <c r="W558" s="2"/>
      <c r="X558" s="2"/>
      <c r="Y558" s="2"/>
      <c r="Z558" s="2"/>
    </row>
    <row r="559" spans="23:26" x14ac:dyDescent="0.2">
      <c r="W559" s="2"/>
      <c r="X559" s="2"/>
      <c r="Y559" s="2"/>
      <c r="Z559" s="2"/>
    </row>
    <row r="560" spans="23:26" x14ac:dyDescent="0.2">
      <c r="W560" s="2"/>
      <c r="X560" s="2"/>
      <c r="Y560" s="2"/>
      <c r="Z560" s="2"/>
    </row>
    <row r="561" spans="23:26" x14ac:dyDescent="0.2">
      <c r="W561" s="2"/>
      <c r="X561" s="2"/>
      <c r="Y561" s="2"/>
      <c r="Z561" s="2"/>
    </row>
    <row r="562" spans="23:26" x14ac:dyDescent="0.2">
      <c r="W562" s="2"/>
      <c r="X562" s="2"/>
      <c r="Y562" s="2"/>
      <c r="Z562" s="2"/>
    </row>
    <row r="563" spans="23:26" x14ac:dyDescent="0.2">
      <c r="W563" s="2"/>
      <c r="X563" s="2"/>
      <c r="Y563" s="2"/>
      <c r="Z563" s="2"/>
    </row>
    <row r="564" spans="23:26" x14ac:dyDescent="0.2">
      <c r="W564" s="2"/>
      <c r="X564" s="2"/>
      <c r="Y564" s="2"/>
      <c r="Z564" s="2"/>
    </row>
    <row r="565" spans="23:26" x14ac:dyDescent="0.2">
      <c r="W565" s="2"/>
      <c r="X565" s="2"/>
      <c r="Y565" s="2"/>
      <c r="Z565" s="2"/>
    </row>
    <row r="566" spans="23:26" x14ac:dyDescent="0.2">
      <c r="W566" s="2"/>
      <c r="X566" s="2"/>
      <c r="Y566" s="2"/>
      <c r="Z566" s="2"/>
    </row>
    <row r="567" spans="23:26" x14ac:dyDescent="0.2">
      <c r="W567" s="2"/>
      <c r="X567" s="2"/>
      <c r="Y567" s="2"/>
      <c r="Z567" s="2"/>
    </row>
    <row r="568" spans="23:26" x14ac:dyDescent="0.2">
      <c r="W568" s="2"/>
      <c r="X568" s="2"/>
      <c r="Y568" s="2"/>
      <c r="Z568" s="2"/>
    </row>
    <row r="569" spans="23:26" x14ac:dyDescent="0.2">
      <c r="W569" s="2"/>
      <c r="X569" s="2"/>
      <c r="Y569" s="2"/>
      <c r="Z569" s="2"/>
    </row>
    <row r="570" spans="23:26" x14ac:dyDescent="0.2">
      <c r="W570" s="2"/>
      <c r="X570" s="2"/>
      <c r="Y570" s="2"/>
      <c r="Z570" s="2"/>
    </row>
    <row r="571" spans="23:26" x14ac:dyDescent="0.2">
      <c r="W571" s="2"/>
      <c r="X571" s="2"/>
      <c r="Y571" s="2"/>
      <c r="Z571" s="2"/>
    </row>
    <row r="572" spans="23:26" x14ac:dyDescent="0.2">
      <c r="W572" s="2"/>
      <c r="X572" s="2"/>
      <c r="Y572" s="2"/>
      <c r="Z572" s="2"/>
    </row>
    <row r="573" spans="23:26" x14ac:dyDescent="0.2">
      <c r="W573" s="2"/>
      <c r="X573" s="2"/>
      <c r="Y573" s="2"/>
      <c r="Z573" s="2"/>
    </row>
    <row r="574" spans="23:26" x14ac:dyDescent="0.2">
      <c r="W574" s="2"/>
      <c r="X574" s="2"/>
      <c r="Y574" s="2"/>
      <c r="Z574" s="2"/>
    </row>
    <row r="575" spans="23:26" x14ac:dyDescent="0.2">
      <c r="W575" s="2"/>
      <c r="X575" s="2"/>
      <c r="Y575" s="2"/>
      <c r="Z575" s="2"/>
    </row>
    <row r="576" spans="23:26" x14ac:dyDescent="0.2">
      <c r="W576" s="2"/>
      <c r="X576" s="2"/>
      <c r="Y576" s="2"/>
      <c r="Z576" s="2"/>
    </row>
    <row r="577" spans="23:26" x14ac:dyDescent="0.2">
      <c r="W577" s="2"/>
      <c r="X577" s="2"/>
      <c r="Y577" s="2"/>
      <c r="Z577" s="2"/>
    </row>
    <row r="578" spans="23:26" x14ac:dyDescent="0.2">
      <c r="W578" s="2"/>
      <c r="X578" s="2"/>
      <c r="Y578" s="2"/>
      <c r="Z578" s="2"/>
    </row>
    <row r="579" spans="23:26" x14ac:dyDescent="0.2">
      <c r="W579" s="2"/>
      <c r="X579" s="2"/>
      <c r="Y579" s="2"/>
      <c r="Z579" s="2"/>
    </row>
    <row r="580" spans="23:26" x14ac:dyDescent="0.2">
      <c r="W580" s="2"/>
      <c r="X580" s="2"/>
      <c r="Y580" s="2"/>
      <c r="Z580" s="2"/>
    </row>
    <row r="581" spans="23:26" x14ac:dyDescent="0.2">
      <c r="W581" s="2"/>
      <c r="X581" s="2"/>
      <c r="Y581" s="2"/>
      <c r="Z581" s="2"/>
    </row>
    <row r="582" spans="23:26" x14ac:dyDescent="0.2">
      <c r="W582" s="2"/>
      <c r="X582" s="2"/>
      <c r="Y582" s="2"/>
      <c r="Z582" s="2"/>
    </row>
    <row r="583" spans="23:26" x14ac:dyDescent="0.2">
      <c r="W583" s="2"/>
      <c r="X583" s="2"/>
      <c r="Y583" s="2"/>
      <c r="Z583" s="2"/>
    </row>
    <row r="584" spans="23:26" x14ac:dyDescent="0.2">
      <c r="W584" s="2"/>
      <c r="X584" s="2"/>
      <c r="Y584" s="2"/>
      <c r="Z584" s="2"/>
    </row>
    <row r="585" spans="23:26" x14ac:dyDescent="0.2">
      <c r="W585" s="2"/>
      <c r="X585" s="2"/>
      <c r="Y585" s="2"/>
      <c r="Z585" s="2"/>
    </row>
    <row r="586" spans="23:26" x14ac:dyDescent="0.2">
      <c r="W586" s="2"/>
      <c r="X586" s="2"/>
      <c r="Y586" s="2"/>
      <c r="Z586" s="2"/>
    </row>
    <row r="587" spans="23:26" x14ac:dyDescent="0.2">
      <c r="W587" s="2"/>
      <c r="X587" s="2"/>
      <c r="Y587" s="2"/>
      <c r="Z587" s="2"/>
    </row>
    <row r="588" spans="23:26" x14ac:dyDescent="0.2">
      <c r="W588" s="2"/>
      <c r="X588" s="2"/>
      <c r="Y588" s="2"/>
      <c r="Z588" s="2"/>
    </row>
    <row r="589" spans="23:26" x14ac:dyDescent="0.2">
      <c r="W589" s="2"/>
      <c r="X589" s="2"/>
      <c r="Y589" s="2"/>
      <c r="Z589" s="2"/>
    </row>
    <row r="590" spans="23:26" x14ac:dyDescent="0.2">
      <c r="W590" s="2"/>
      <c r="X590" s="2"/>
      <c r="Y590" s="2"/>
      <c r="Z590" s="2"/>
    </row>
    <row r="591" spans="23:26" x14ac:dyDescent="0.2">
      <c r="W591" s="2"/>
      <c r="X591" s="2"/>
      <c r="Y591" s="2"/>
      <c r="Z591" s="2"/>
    </row>
    <row r="592" spans="23:26" x14ac:dyDescent="0.2">
      <c r="W592" s="2"/>
      <c r="X592" s="2"/>
      <c r="Y592" s="2"/>
      <c r="Z592" s="2"/>
    </row>
    <row r="593" spans="23:26" x14ac:dyDescent="0.2">
      <c r="W593" s="2"/>
      <c r="X593" s="2"/>
      <c r="Y593" s="2"/>
      <c r="Z593" s="2"/>
    </row>
    <row r="594" spans="23:26" x14ac:dyDescent="0.2">
      <c r="W594" s="2"/>
      <c r="X594" s="2"/>
      <c r="Y594" s="2"/>
      <c r="Z594" s="2"/>
    </row>
    <row r="595" spans="23:26" x14ac:dyDescent="0.2">
      <c r="W595" s="2"/>
      <c r="X595" s="2"/>
      <c r="Y595" s="2"/>
      <c r="Z595" s="2"/>
    </row>
    <row r="596" spans="23:26" x14ac:dyDescent="0.2">
      <c r="W596" s="2"/>
      <c r="X596" s="2"/>
      <c r="Y596" s="2"/>
      <c r="Z596" s="2"/>
    </row>
    <row r="597" spans="23:26" x14ac:dyDescent="0.2">
      <c r="W597" s="2"/>
      <c r="X597" s="2"/>
      <c r="Y597" s="2"/>
      <c r="Z597" s="2"/>
    </row>
    <row r="598" spans="23:26" x14ac:dyDescent="0.2">
      <c r="W598" s="2"/>
      <c r="X598" s="2"/>
      <c r="Y598" s="2"/>
      <c r="Z598" s="2"/>
    </row>
    <row r="599" spans="23:26" x14ac:dyDescent="0.2">
      <c r="W599" s="2"/>
      <c r="X599" s="2"/>
      <c r="Y599" s="2"/>
      <c r="Z599" s="2"/>
    </row>
    <row r="600" spans="23:26" x14ac:dyDescent="0.2">
      <c r="W600" s="2"/>
      <c r="X600" s="2"/>
      <c r="Y600" s="2"/>
      <c r="Z600" s="2"/>
    </row>
    <row r="601" spans="23:26" x14ac:dyDescent="0.2">
      <c r="W601" s="2"/>
      <c r="X601" s="2"/>
      <c r="Y601" s="2"/>
      <c r="Z601" s="2"/>
    </row>
    <row r="602" spans="23:26" x14ac:dyDescent="0.2">
      <c r="W602" s="2"/>
      <c r="X602" s="2"/>
      <c r="Y602" s="2"/>
      <c r="Z602" s="2"/>
    </row>
    <row r="603" spans="23:26" x14ac:dyDescent="0.2">
      <c r="W603" s="2"/>
      <c r="X603" s="2"/>
      <c r="Y603" s="2"/>
      <c r="Z603" s="2"/>
    </row>
    <row r="604" spans="23:26" x14ac:dyDescent="0.2">
      <c r="W604" s="2"/>
      <c r="X604" s="2"/>
      <c r="Y604" s="2"/>
      <c r="Z604" s="2"/>
    </row>
    <row r="605" spans="23:26" x14ac:dyDescent="0.2">
      <c r="W605" s="2"/>
      <c r="X605" s="2"/>
      <c r="Y605" s="2"/>
      <c r="Z605" s="2"/>
    </row>
    <row r="606" spans="23:26" x14ac:dyDescent="0.2">
      <c r="W606" s="2"/>
      <c r="X606" s="2"/>
      <c r="Y606" s="2"/>
      <c r="Z606" s="2"/>
    </row>
    <row r="607" spans="23:26" x14ac:dyDescent="0.2">
      <c r="W607" s="2"/>
      <c r="X607" s="2"/>
      <c r="Y607" s="2"/>
      <c r="Z607" s="2"/>
    </row>
    <row r="608" spans="23:26" x14ac:dyDescent="0.2">
      <c r="W608" s="2"/>
      <c r="X608" s="2"/>
      <c r="Y608" s="2"/>
      <c r="Z608" s="2"/>
    </row>
    <row r="609" spans="23:26" x14ac:dyDescent="0.2">
      <c r="W609" s="2"/>
      <c r="X609" s="2"/>
      <c r="Y609" s="2"/>
      <c r="Z609" s="2"/>
    </row>
    <row r="610" spans="23:26" x14ac:dyDescent="0.2">
      <c r="W610" s="2"/>
      <c r="X610" s="2"/>
      <c r="Y610" s="2"/>
      <c r="Z610" s="2"/>
    </row>
    <row r="611" spans="23:26" x14ac:dyDescent="0.2">
      <c r="W611" s="2"/>
      <c r="X611" s="2"/>
      <c r="Y611" s="2"/>
      <c r="Z611" s="2"/>
    </row>
    <row r="612" spans="23:26" x14ac:dyDescent="0.2">
      <c r="W612" s="2"/>
      <c r="X612" s="2"/>
      <c r="Y612" s="2"/>
      <c r="Z612" s="2"/>
    </row>
    <row r="613" spans="23:26" x14ac:dyDescent="0.2">
      <c r="W613" s="2"/>
      <c r="X613" s="2"/>
      <c r="Y613" s="2"/>
      <c r="Z613" s="2"/>
    </row>
    <row r="614" spans="23:26" x14ac:dyDescent="0.2">
      <c r="W614" s="2"/>
      <c r="X614" s="2"/>
      <c r="Y614" s="2"/>
      <c r="Z614" s="2"/>
    </row>
    <row r="615" spans="23:26" x14ac:dyDescent="0.2">
      <c r="W615" s="2"/>
      <c r="X615" s="2"/>
      <c r="Y615" s="2"/>
      <c r="Z615" s="2"/>
    </row>
    <row r="616" spans="23:26" x14ac:dyDescent="0.2">
      <c r="W616" s="2"/>
      <c r="X616" s="2"/>
      <c r="Y616" s="2"/>
      <c r="Z616" s="2"/>
    </row>
    <row r="617" spans="23:26" x14ac:dyDescent="0.2">
      <c r="W617" s="2"/>
      <c r="X617" s="2"/>
      <c r="Y617" s="2"/>
      <c r="Z617" s="2"/>
    </row>
    <row r="618" spans="23:26" x14ac:dyDescent="0.2">
      <c r="W618" s="2"/>
      <c r="X618" s="2"/>
      <c r="Y618" s="2"/>
      <c r="Z618" s="2"/>
    </row>
    <row r="619" spans="23:26" x14ac:dyDescent="0.2">
      <c r="W619" s="2"/>
      <c r="X619" s="2"/>
      <c r="Y619" s="2"/>
      <c r="Z619" s="2"/>
    </row>
    <row r="620" spans="23:26" x14ac:dyDescent="0.2">
      <c r="W620" s="2"/>
      <c r="X620" s="2"/>
      <c r="Y620" s="2"/>
      <c r="Z620" s="2"/>
    </row>
    <row r="621" spans="23:26" x14ac:dyDescent="0.2">
      <c r="W621" s="2"/>
      <c r="X621" s="2"/>
      <c r="Y621" s="2"/>
      <c r="Z621" s="2"/>
    </row>
    <row r="622" spans="23:26" x14ac:dyDescent="0.2">
      <c r="W622" s="2"/>
      <c r="X622" s="2"/>
      <c r="Y622" s="2"/>
      <c r="Z622" s="2"/>
    </row>
    <row r="623" spans="23:26" x14ac:dyDescent="0.2">
      <c r="W623" s="2"/>
      <c r="X623" s="2"/>
      <c r="Y623" s="2"/>
      <c r="Z623" s="2"/>
    </row>
    <row r="624" spans="23:26" x14ac:dyDescent="0.2">
      <c r="W624" s="2"/>
      <c r="X624" s="2"/>
      <c r="Y624" s="2"/>
      <c r="Z624" s="2"/>
    </row>
    <row r="625" spans="23:26" x14ac:dyDescent="0.2">
      <c r="W625" s="2"/>
      <c r="X625" s="2"/>
      <c r="Y625" s="2"/>
      <c r="Z625" s="2"/>
    </row>
    <row r="626" spans="23:26" x14ac:dyDescent="0.2">
      <c r="W626" s="2"/>
      <c r="X626" s="2"/>
      <c r="Y626" s="2"/>
      <c r="Z626" s="2"/>
    </row>
    <row r="627" spans="23:26" x14ac:dyDescent="0.2">
      <c r="W627" s="2"/>
      <c r="X627" s="2"/>
      <c r="Y627" s="2"/>
      <c r="Z627" s="2"/>
    </row>
    <row r="628" spans="23:26" x14ac:dyDescent="0.2">
      <c r="W628" s="2"/>
      <c r="X628" s="2"/>
      <c r="Y628" s="2"/>
      <c r="Z628" s="2"/>
    </row>
    <row r="629" spans="23:26" x14ac:dyDescent="0.2">
      <c r="W629" s="2"/>
      <c r="X629" s="2"/>
      <c r="Y629" s="2"/>
      <c r="Z629" s="2"/>
    </row>
    <row r="630" spans="23:26" x14ac:dyDescent="0.2">
      <c r="W630" s="2"/>
      <c r="X630" s="2"/>
      <c r="Y630" s="2"/>
      <c r="Z630" s="2"/>
    </row>
    <row r="631" spans="23:26" x14ac:dyDescent="0.2">
      <c r="W631" s="2"/>
      <c r="X631" s="2"/>
      <c r="Y631" s="2"/>
      <c r="Z631" s="2"/>
    </row>
    <row r="632" spans="23:26" x14ac:dyDescent="0.2">
      <c r="W632" s="2"/>
      <c r="X632" s="2"/>
      <c r="Y632" s="2"/>
      <c r="Z632" s="2"/>
    </row>
    <row r="633" spans="23:26" x14ac:dyDescent="0.2">
      <c r="W633" s="2"/>
      <c r="X633" s="2"/>
      <c r="Y633" s="2"/>
      <c r="Z633" s="2"/>
    </row>
    <row r="634" spans="23:26" x14ac:dyDescent="0.2">
      <c r="W634" s="2"/>
      <c r="X634" s="2"/>
      <c r="Y634" s="2"/>
      <c r="Z634" s="2"/>
    </row>
    <row r="635" spans="23:26" x14ac:dyDescent="0.2">
      <c r="W635" s="2"/>
      <c r="X635" s="2"/>
      <c r="Y635" s="2"/>
      <c r="Z635" s="2"/>
    </row>
    <row r="636" spans="23:26" x14ac:dyDescent="0.2">
      <c r="W636" s="2"/>
      <c r="X636" s="2"/>
      <c r="Y636" s="2"/>
      <c r="Z636" s="2"/>
    </row>
    <row r="637" spans="23:26" x14ac:dyDescent="0.2">
      <c r="W637" s="2"/>
      <c r="X637" s="2"/>
      <c r="Y637" s="2"/>
      <c r="Z637" s="2"/>
    </row>
    <row r="638" spans="23:26" x14ac:dyDescent="0.2">
      <c r="W638" s="2"/>
      <c r="X638" s="2"/>
      <c r="Y638" s="2"/>
      <c r="Z638" s="2"/>
    </row>
    <row r="639" spans="23:26" x14ac:dyDescent="0.2">
      <c r="W639" s="2"/>
      <c r="X639" s="2"/>
      <c r="Y639" s="2"/>
      <c r="Z639" s="2"/>
    </row>
    <row r="640" spans="23:26" x14ac:dyDescent="0.2">
      <c r="W640" s="2"/>
      <c r="X640" s="2"/>
      <c r="Y640" s="2"/>
      <c r="Z640" s="2"/>
    </row>
    <row r="641" spans="23:26" x14ac:dyDescent="0.2">
      <c r="W641" s="2"/>
      <c r="X641" s="2"/>
      <c r="Y641" s="2"/>
      <c r="Z641" s="2"/>
    </row>
    <row r="642" spans="23:26" x14ac:dyDescent="0.2">
      <c r="W642" s="2"/>
      <c r="X642" s="2"/>
      <c r="Y642" s="2"/>
      <c r="Z642" s="2"/>
    </row>
    <row r="643" spans="23:26" x14ac:dyDescent="0.2">
      <c r="W643" s="2"/>
      <c r="X643" s="2"/>
      <c r="Y643" s="2"/>
      <c r="Z643" s="2"/>
    </row>
    <row r="644" spans="23:26" x14ac:dyDescent="0.2">
      <c r="W644" s="2"/>
      <c r="X644" s="2"/>
      <c r="Y644" s="2"/>
      <c r="Z644" s="2"/>
    </row>
    <row r="645" spans="23:26" x14ac:dyDescent="0.2">
      <c r="W645" s="2"/>
      <c r="X645" s="2"/>
      <c r="Y645" s="2"/>
      <c r="Z645" s="2"/>
    </row>
    <row r="646" spans="23:26" x14ac:dyDescent="0.2">
      <c r="W646" s="2"/>
      <c r="X646" s="2"/>
      <c r="Y646" s="2"/>
      <c r="Z646" s="2"/>
    </row>
    <row r="647" spans="23:26" x14ac:dyDescent="0.2">
      <c r="W647" s="2"/>
      <c r="X647" s="2"/>
      <c r="Y647" s="2"/>
      <c r="Z647" s="2"/>
    </row>
    <row r="648" spans="23:26" x14ac:dyDescent="0.2">
      <c r="W648" s="2"/>
      <c r="X648" s="2"/>
      <c r="Y648" s="2"/>
      <c r="Z648" s="2"/>
    </row>
    <row r="649" spans="23:26" x14ac:dyDescent="0.2">
      <c r="W649" s="2"/>
      <c r="X649" s="2"/>
      <c r="Y649" s="2"/>
      <c r="Z649" s="2"/>
    </row>
    <row r="650" spans="23:26" x14ac:dyDescent="0.2">
      <c r="W650" s="2"/>
      <c r="X650" s="2"/>
      <c r="Y650" s="2"/>
      <c r="Z650" s="2"/>
    </row>
    <row r="651" spans="23:26" x14ac:dyDescent="0.2">
      <c r="W651" s="2"/>
      <c r="X651" s="2"/>
      <c r="Y651" s="2"/>
      <c r="Z651" s="2"/>
    </row>
    <row r="652" spans="23:26" x14ac:dyDescent="0.2">
      <c r="W652" s="2"/>
      <c r="X652" s="2"/>
      <c r="Y652" s="2"/>
      <c r="Z652" s="2"/>
    </row>
    <row r="653" spans="23:26" x14ac:dyDescent="0.2">
      <c r="W653" s="2"/>
      <c r="X653" s="2"/>
      <c r="Y653" s="2"/>
      <c r="Z653" s="2"/>
    </row>
    <row r="654" spans="23:26" x14ac:dyDescent="0.2">
      <c r="W654" s="2"/>
      <c r="X654" s="2"/>
      <c r="Y654" s="2"/>
      <c r="Z654" s="2"/>
    </row>
    <row r="655" spans="23:26" x14ac:dyDescent="0.2">
      <c r="W655" s="2"/>
      <c r="X655" s="2"/>
      <c r="Y655" s="2"/>
      <c r="Z655" s="2"/>
    </row>
    <row r="656" spans="23:26" x14ac:dyDescent="0.2">
      <c r="W656" s="2"/>
      <c r="X656" s="2"/>
      <c r="Y656" s="2"/>
      <c r="Z656" s="2"/>
    </row>
    <row r="657" spans="23:26" x14ac:dyDescent="0.2">
      <c r="W657" s="2"/>
      <c r="X657" s="2"/>
      <c r="Y657" s="2"/>
      <c r="Z657" s="2"/>
    </row>
    <row r="658" spans="23:26" x14ac:dyDescent="0.2">
      <c r="W658" s="2"/>
      <c r="X658" s="2"/>
      <c r="Y658" s="2"/>
      <c r="Z658" s="2"/>
    </row>
    <row r="659" spans="23:26" x14ac:dyDescent="0.2">
      <c r="W659" s="2"/>
      <c r="X659" s="2"/>
      <c r="Y659" s="2"/>
      <c r="Z659" s="2"/>
    </row>
    <row r="660" spans="23:26" x14ac:dyDescent="0.2">
      <c r="W660" s="2"/>
      <c r="X660" s="2"/>
      <c r="Y660" s="2"/>
      <c r="Z660" s="2"/>
    </row>
    <row r="661" spans="23:26" x14ac:dyDescent="0.2">
      <c r="W661" s="2"/>
      <c r="X661" s="2"/>
      <c r="Y661" s="2"/>
      <c r="Z661" s="2"/>
    </row>
    <row r="662" spans="23:26" x14ac:dyDescent="0.2">
      <c r="W662" s="2"/>
      <c r="X662" s="2"/>
      <c r="Y662" s="2"/>
      <c r="Z662" s="2"/>
    </row>
    <row r="663" spans="23:26" x14ac:dyDescent="0.2">
      <c r="W663" s="2"/>
      <c r="X663" s="2"/>
      <c r="Y663" s="2"/>
      <c r="Z663" s="2"/>
    </row>
    <row r="664" spans="23:26" x14ac:dyDescent="0.2">
      <c r="W664" s="2"/>
      <c r="X664" s="2"/>
      <c r="Y664" s="2"/>
      <c r="Z664" s="2"/>
    </row>
    <row r="665" spans="23:26" x14ac:dyDescent="0.2">
      <c r="W665" s="2"/>
      <c r="X665" s="2"/>
      <c r="Y665" s="2"/>
      <c r="Z665" s="2"/>
    </row>
    <row r="666" spans="23:26" x14ac:dyDescent="0.2">
      <c r="W666" s="2"/>
      <c r="X666" s="2"/>
      <c r="Y666" s="2"/>
      <c r="Z666" s="2"/>
    </row>
    <row r="667" spans="23:26" x14ac:dyDescent="0.2">
      <c r="W667" s="2"/>
      <c r="X667" s="2"/>
      <c r="Y667" s="2"/>
      <c r="Z667" s="2"/>
    </row>
    <row r="668" spans="23:26" x14ac:dyDescent="0.2">
      <c r="W668" s="2"/>
      <c r="X668" s="2"/>
      <c r="Y668" s="2"/>
      <c r="Z668" s="2"/>
    </row>
    <row r="669" spans="23:26" x14ac:dyDescent="0.2">
      <c r="W669" s="2"/>
      <c r="X669" s="2"/>
      <c r="Y669" s="2"/>
      <c r="Z669" s="2"/>
    </row>
    <row r="670" spans="23:26" x14ac:dyDescent="0.2">
      <c r="W670" s="2"/>
      <c r="X670" s="2"/>
      <c r="Y670" s="2"/>
      <c r="Z670" s="2"/>
    </row>
    <row r="671" spans="23:26" x14ac:dyDescent="0.2">
      <c r="W671" s="2"/>
      <c r="X671" s="2"/>
      <c r="Y671" s="2"/>
      <c r="Z671" s="2"/>
    </row>
    <row r="672" spans="23:26" x14ac:dyDescent="0.2">
      <c r="W672" s="2"/>
      <c r="X672" s="2"/>
      <c r="Y672" s="2"/>
      <c r="Z672" s="2"/>
    </row>
    <row r="673" spans="23:26" x14ac:dyDescent="0.2">
      <c r="W673" s="2"/>
      <c r="X673" s="2"/>
      <c r="Y673" s="2"/>
      <c r="Z673" s="2"/>
    </row>
    <row r="674" spans="23:26" x14ac:dyDescent="0.2">
      <c r="W674" s="2"/>
      <c r="X674" s="2"/>
      <c r="Y674" s="2"/>
      <c r="Z674" s="2"/>
    </row>
    <row r="675" spans="23:26" x14ac:dyDescent="0.2">
      <c r="W675" s="2"/>
      <c r="X675" s="2"/>
      <c r="Y675" s="2"/>
      <c r="Z675" s="2"/>
    </row>
    <row r="676" spans="23:26" x14ac:dyDescent="0.2">
      <c r="W676" s="2"/>
      <c r="X676" s="2"/>
      <c r="Y676" s="2"/>
      <c r="Z676" s="2"/>
    </row>
    <row r="677" spans="23:26" x14ac:dyDescent="0.2">
      <c r="W677" s="2"/>
      <c r="X677" s="2"/>
      <c r="Y677" s="2"/>
      <c r="Z677" s="2"/>
    </row>
    <row r="678" spans="23:26" x14ac:dyDescent="0.2">
      <c r="W678" s="2"/>
      <c r="X678" s="2"/>
      <c r="Y678" s="2"/>
      <c r="Z678" s="2"/>
    </row>
    <row r="679" spans="23:26" x14ac:dyDescent="0.2">
      <c r="W679" s="2"/>
      <c r="X679" s="2"/>
      <c r="Y679" s="2"/>
      <c r="Z679" s="2"/>
    </row>
    <row r="680" spans="23:26" x14ac:dyDescent="0.2">
      <c r="W680" s="2"/>
      <c r="X680" s="2"/>
      <c r="Y680" s="2"/>
      <c r="Z680" s="2"/>
    </row>
    <row r="681" spans="23:26" x14ac:dyDescent="0.2">
      <c r="W681" s="2"/>
      <c r="X681" s="2"/>
      <c r="Y681" s="2"/>
      <c r="Z681" s="2"/>
    </row>
    <row r="682" spans="23:26" x14ac:dyDescent="0.2">
      <c r="W682" s="2"/>
      <c r="X682" s="2"/>
      <c r="Y682" s="2"/>
      <c r="Z682" s="2"/>
    </row>
    <row r="683" spans="23:26" x14ac:dyDescent="0.2">
      <c r="W683" s="2"/>
      <c r="X683" s="2"/>
      <c r="Y683" s="2"/>
      <c r="Z683" s="2"/>
    </row>
    <row r="684" spans="23:26" x14ac:dyDescent="0.2">
      <c r="W684" s="2"/>
      <c r="X684" s="2"/>
      <c r="Y684" s="2"/>
      <c r="Z684" s="2"/>
    </row>
    <row r="685" spans="23:26" x14ac:dyDescent="0.2">
      <c r="W685" s="2"/>
      <c r="X685" s="2"/>
      <c r="Y685" s="2"/>
      <c r="Z685" s="2"/>
    </row>
    <row r="686" spans="23:26" x14ac:dyDescent="0.2">
      <c r="W686" s="2"/>
      <c r="X686" s="2"/>
      <c r="Y686" s="2"/>
      <c r="Z686" s="2"/>
    </row>
    <row r="687" spans="23:26" x14ac:dyDescent="0.2">
      <c r="W687" s="2"/>
      <c r="X687" s="2"/>
      <c r="Y687" s="2"/>
      <c r="Z687" s="2"/>
    </row>
    <row r="688" spans="23:26" x14ac:dyDescent="0.2">
      <c r="W688" s="2"/>
      <c r="X688" s="2"/>
      <c r="Y688" s="2"/>
      <c r="Z688" s="2"/>
    </row>
    <row r="689" spans="23:26" x14ac:dyDescent="0.2">
      <c r="W689" s="2"/>
      <c r="X689" s="2"/>
      <c r="Y689" s="2"/>
      <c r="Z689" s="2"/>
    </row>
    <row r="690" spans="23:26" x14ac:dyDescent="0.2">
      <c r="W690" s="2"/>
      <c r="X690" s="2"/>
      <c r="Y690" s="2"/>
      <c r="Z690" s="2"/>
    </row>
    <row r="691" spans="23:26" x14ac:dyDescent="0.2">
      <c r="W691" s="2"/>
      <c r="X691" s="2"/>
      <c r="Y691" s="2"/>
      <c r="Z691" s="2"/>
    </row>
    <row r="692" spans="23:26" x14ac:dyDescent="0.2">
      <c r="W692" s="2"/>
      <c r="X692" s="2"/>
      <c r="Y692" s="2"/>
      <c r="Z692" s="2"/>
    </row>
    <row r="693" spans="23:26" x14ac:dyDescent="0.2">
      <c r="W693" s="2"/>
      <c r="X693" s="2"/>
      <c r="Y693" s="2"/>
      <c r="Z693" s="2"/>
    </row>
    <row r="694" spans="23:26" x14ac:dyDescent="0.2">
      <c r="W694" s="2"/>
      <c r="X694" s="2"/>
      <c r="Y694" s="2"/>
      <c r="Z694" s="2"/>
    </row>
    <row r="695" spans="23:26" x14ac:dyDescent="0.2">
      <c r="W695" s="2"/>
      <c r="X695" s="2"/>
      <c r="Y695" s="2"/>
      <c r="Z695" s="2"/>
    </row>
    <row r="696" spans="23:26" x14ac:dyDescent="0.2">
      <c r="W696" s="2"/>
      <c r="X696" s="2"/>
      <c r="Y696" s="2"/>
      <c r="Z696" s="2"/>
    </row>
    <row r="697" spans="23:26" x14ac:dyDescent="0.2">
      <c r="W697" s="2"/>
      <c r="X697" s="2"/>
      <c r="Y697" s="2"/>
      <c r="Z697" s="2"/>
    </row>
    <row r="698" spans="23:26" x14ac:dyDescent="0.2">
      <c r="W698" s="2"/>
      <c r="X698" s="2"/>
      <c r="Y698" s="2"/>
      <c r="Z698" s="2"/>
    </row>
    <row r="699" spans="23:26" x14ac:dyDescent="0.2">
      <c r="W699" s="2"/>
      <c r="X699" s="2"/>
      <c r="Y699" s="2"/>
      <c r="Z699" s="2"/>
    </row>
    <row r="700" spans="23:26" x14ac:dyDescent="0.2">
      <c r="W700" s="2"/>
      <c r="X700" s="2"/>
      <c r="Y700" s="2"/>
      <c r="Z700" s="2"/>
    </row>
    <row r="701" spans="23:26" x14ac:dyDescent="0.2">
      <c r="W701" s="2"/>
      <c r="X701" s="2"/>
      <c r="Y701" s="2"/>
      <c r="Z701" s="2"/>
    </row>
    <row r="702" spans="23:26" x14ac:dyDescent="0.2">
      <c r="W702" s="2"/>
      <c r="X702" s="2"/>
      <c r="Y702" s="2"/>
      <c r="Z702" s="2"/>
    </row>
    <row r="703" spans="23:26" x14ac:dyDescent="0.2">
      <c r="W703" s="2"/>
      <c r="X703" s="2"/>
      <c r="Y703" s="2"/>
      <c r="Z703" s="2"/>
    </row>
    <row r="704" spans="23:26" x14ac:dyDescent="0.2">
      <c r="W704" s="2"/>
      <c r="X704" s="2"/>
      <c r="Y704" s="2"/>
      <c r="Z704" s="2"/>
    </row>
    <row r="705" spans="23:26" x14ac:dyDescent="0.2">
      <c r="W705" s="2"/>
      <c r="X705" s="2"/>
      <c r="Y705" s="2"/>
      <c r="Z705" s="2"/>
    </row>
    <row r="706" spans="23:26" x14ac:dyDescent="0.2">
      <c r="W706" s="2"/>
      <c r="X706" s="2"/>
      <c r="Y706" s="2"/>
      <c r="Z706" s="2"/>
    </row>
    <row r="707" spans="23:26" x14ac:dyDescent="0.2">
      <c r="W707" s="2"/>
      <c r="X707" s="2"/>
      <c r="Y707" s="2"/>
      <c r="Z707" s="2"/>
    </row>
    <row r="708" spans="23:26" x14ac:dyDescent="0.2">
      <c r="W708" s="2"/>
      <c r="X708" s="2"/>
      <c r="Y708" s="2"/>
      <c r="Z708" s="2"/>
    </row>
    <row r="709" spans="23:26" x14ac:dyDescent="0.2">
      <c r="W709" s="2"/>
      <c r="X709" s="2"/>
      <c r="Y709" s="2"/>
      <c r="Z709" s="2"/>
    </row>
    <row r="710" spans="23:26" x14ac:dyDescent="0.2">
      <c r="W710" s="2"/>
      <c r="X710" s="2"/>
      <c r="Y710" s="2"/>
      <c r="Z710" s="2"/>
    </row>
    <row r="711" spans="23:26" x14ac:dyDescent="0.2">
      <c r="W711" s="2"/>
      <c r="X711" s="2"/>
      <c r="Y711" s="2"/>
      <c r="Z711" s="2"/>
    </row>
    <row r="712" spans="23:26" x14ac:dyDescent="0.2">
      <c r="W712" s="2"/>
      <c r="X712" s="2"/>
      <c r="Y712" s="2"/>
      <c r="Z712" s="2"/>
    </row>
    <row r="713" spans="23:26" x14ac:dyDescent="0.2">
      <c r="W713" s="2"/>
      <c r="X713" s="2"/>
      <c r="Y713" s="2"/>
      <c r="Z713" s="2"/>
    </row>
    <row r="714" spans="23:26" x14ac:dyDescent="0.2">
      <c r="W714" s="2"/>
      <c r="X714" s="2"/>
      <c r="Y714" s="2"/>
      <c r="Z714" s="2"/>
    </row>
    <row r="715" spans="23:26" x14ac:dyDescent="0.2">
      <c r="W715" s="2"/>
      <c r="X715" s="2"/>
      <c r="Y715" s="2"/>
      <c r="Z715" s="2"/>
    </row>
    <row r="716" spans="23:26" x14ac:dyDescent="0.2">
      <c r="W716" s="2"/>
      <c r="X716" s="2"/>
      <c r="Y716" s="2"/>
      <c r="Z716" s="2"/>
    </row>
    <row r="717" spans="23:26" x14ac:dyDescent="0.2">
      <c r="W717" s="2"/>
      <c r="X717" s="2"/>
      <c r="Y717" s="2"/>
      <c r="Z717" s="2"/>
    </row>
    <row r="718" spans="23:26" x14ac:dyDescent="0.2">
      <c r="W718" s="2"/>
      <c r="X718" s="2"/>
      <c r="Y718" s="2"/>
      <c r="Z718" s="2"/>
    </row>
    <row r="719" spans="23:26" x14ac:dyDescent="0.2">
      <c r="W719" s="2"/>
      <c r="X719" s="2"/>
      <c r="Y719" s="2"/>
      <c r="Z719" s="2"/>
    </row>
    <row r="720" spans="23:26" x14ac:dyDescent="0.2">
      <c r="W720" s="2"/>
      <c r="X720" s="2"/>
      <c r="Y720" s="2"/>
      <c r="Z720" s="2"/>
    </row>
    <row r="721" spans="23:26" x14ac:dyDescent="0.2">
      <c r="W721" s="2"/>
      <c r="X721" s="2"/>
      <c r="Y721" s="2"/>
      <c r="Z721" s="2"/>
    </row>
    <row r="722" spans="23:26" x14ac:dyDescent="0.2">
      <c r="W722" s="2"/>
      <c r="X722" s="2"/>
      <c r="Y722" s="2"/>
      <c r="Z722" s="2"/>
    </row>
    <row r="723" spans="23:26" x14ac:dyDescent="0.2">
      <c r="W723" s="2"/>
      <c r="X723" s="2"/>
      <c r="Y723" s="2"/>
      <c r="Z723" s="2"/>
    </row>
    <row r="724" spans="23:26" x14ac:dyDescent="0.2">
      <c r="W724" s="2"/>
      <c r="X724" s="2"/>
      <c r="Y724" s="2"/>
      <c r="Z724" s="2"/>
    </row>
    <row r="725" spans="23:26" x14ac:dyDescent="0.2">
      <c r="W725" s="2"/>
      <c r="X725" s="2"/>
      <c r="Y725" s="2"/>
      <c r="Z725" s="2"/>
    </row>
    <row r="726" spans="23:26" x14ac:dyDescent="0.2">
      <c r="W726" s="2"/>
      <c r="X726" s="2"/>
      <c r="Y726" s="2"/>
      <c r="Z726" s="2"/>
    </row>
    <row r="727" spans="23:26" x14ac:dyDescent="0.2">
      <c r="W727" s="2"/>
      <c r="X727" s="2"/>
      <c r="Y727" s="2"/>
      <c r="Z727" s="2"/>
    </row>
    <row r="728" spans="23:26" x14ac:dyDescent="0.2">
      <c r="W728" s="2"/>
      <c r="X728" s="2"/>
      <c r="Y728" s="2"/>
      <c r="Z728" s="2"/>
    </row>
    <row r="729" spans="23:26" x14ac:dyDescent="0.2">
      <c r="W729" s="2"/>
      <c r="X729" s="2"/>
      <c r="Y729" s="2"/>
      <c r="Z729" s="2"/>
    </row>
    <row r="730" spans="23:26" x14ac:dyDescent="0.2">
      <c r="W730" s="2"/>
      <c r="X730" s="2"/>
      <c r="Y730" s="2"/>
      <c r="Z730" s="2"/>
    </row>
    <row r="731" spans="23:26" x14ac:dyDescent="0.2">
      <c r="W731" s="2"/>
      <c r="X731" s="2"/>
      <c r="Y731" s="2"/>
      <c r="Z731" s="2"/>
    </row>
    <row r="732" spans="23:26" x14ac:dyDescent="0.2">
      <c r="W732" s="2"/>
      <c r="X732" s="2"/>
      <c r="Y732" s="2"/>
      <c r="Z732" s="2"/>
    </row>
    <row r="733" spans="23:26" x14ac:dyDescent="0.2">
      <c r="W733" s="2"/>
      <c r="X733" s="2"/>
      <c r="Y733" s="2"/>
      <c r="Z733" s="2"/>
    </row>
    <row r="734" spans="23:26" x14ac:dyDescent="0.2">
      <c r="W734" s="2"/>
      <c r="X734" s="2"/>
      <c r="Y734" s="2"/>
      <c r="Z734" s="2"/>
    </row>
    <row r="735" spans="23:26" x14ac:dyDescent="0.2">
      <c r="W735" s="2"/>
      <c r="X735" s="2"/>
      <c r="Y735" s="2"/>
      <c r="Z735" s="2"/>
    </row>
    <row r="736" spans="23:26" x14ac:dyDescent="0.2">
      <c r="W736" s="2"/>
      <c r="X736" s="2"/>
      <c r="Y736" s="2"/>
      <c r="Z736" s="2"/>
    </row>
    <row r="737" spans="23:26" x14ac:dyDescent="0.2">
      <c r="W737" s="2"/>
      <c r="X737" s="2"/>
      <c r="Y737" s="2"/>
      <c r="Z737" s="2"/>
    </row>
    <row r="738" spans="23:26" x14ac:dyDescent="0.2">
      <c r="W738" s="2"/>
      <c r="X738" s="2"/>
      <c r="Y738" s="2"/>
      <c r="Z738" s="2"/>
    </row>
    <row r="739" spans="23:26" x14ac:dyDescent="0.2">
      <c r="W739" s="2"/>
      <c r="X739" s="2"/>
      <c r="Y739" s="2"/>
      <c r="Z739" s="2"/>
    </row>
    <row r="740" spans="23:26" x14ac:dyDescent="0.2">
      <c r="W740" s="2"/>
      <c r="X740" s="2"/>
      <c r="Y740" s="2"/>
      <c r="Z740" s="2"/>
    </row>
    <row r="741" spans="23:26" x14ac:dyDescent="0.2">
      <c r="W741" s="2"/>
      <c r="X741" s="2"/>
      <c r="Y741" s="2"/>
      <c r="Z741" s="2"/>
    </row>
    <row r="742" spans="23:26" x14ac:dyDescent="0.2">
      <c r="W742" s="2"/>
      <c r="X742" s="2"/>
      <c r="Y742" s="2"/>
      <c r="Z742" s="2"/>
    </row>
    <row r="743" spans="23:26" x14ac:dyDescent="0.2">
      <c r="W743" s="2"/>
      <c r="X743" s="2"/>
      <c r="Y743" s="2"/>
      <c r="Z743" s="2"/>
    </row>
    <row r="744" spans="23:26" x14ac:dyDescent="0.2">
      <c r="W744" s="2"/>
      <c r="X744" s="2"/>
      <c r="Y744" s="2"/>
      <c r="Z744" s="2"/>
    </row>
    <row r="745" spans="23:26" x14ac:dyDescent="0.2">
      <c r="W745" s="2"/>
      <c r="X745" s="2"/>
      <c r="Y745" s="2"/>
      <c r="Z745" s="2"/>
    </row>
    <row r="746" spans="23:26" x14ac:dyDescent="0.2">
      <c r="W746" s="2"/>
      <c r="X746" s="2"/>
      <c r="Y746" s="2"/>
      <c r="Z746" s="2"/>
    </row>
    <row r="747" spans="23:26" x14ac:dyDescent="0.2">
      <c r="W747" s="2"/>
      <c r="X747" s="2"/>
      <c r="Y747" s="2"/>
      <c r="Z747" s="2"/>
    </row>
    <row r="748" spans="23:26" x14ac:dyDescent="0.2">
      <c r="W748" s="2"/>
      <c r="X748" s="2"/>
      <c r="Y748" s="2"/>
      <c r="Z748" s="2"/>
    </row>
    <row r="749" spans="23:26" x14ac:dyDescent="0.2">
      <c r="W749" s="2"/>
      <c r="X749" s="2"/>
      <c r="Y749" s="2"/>
      <c r="Z749" s="2"/>
    </row>
    <row r="750" spans="23:26" x14ac:dyDescent="0.2">
      <c r="W750" s="2"/>
      <c r="X750" s="2"/>
      <c r="Y750" s="2"/>
      <c r="Z750" s="2"/>
    </row>
    <row r="751" spans="23:26" x14ac:dyDescent="0.2">
      <c r="W751" s="2"/>
      <c r="X751" s="2"/>
      <c r="Y751" s="2"/>
      <c r="Z751" s="2"/>
    </row>
    <row r="752" spans="23:26" x14ac:dyDescent="0.2">
      <c r="W752" s="2"/>
      <c r="X752" s="2"/>
      <c r="Y752" s="2"/>
      <c r="Z752" s="2"/>
    </row>
    <row r="753" spans="23:26" x14ac:dyDescent="0.2">
      <c r="W753" s="2"/>
      <c r="X753" s="2"/>
      <c r="Y753" s="2"/>
      <c r="Z753" s="2"/>
    </row>
    <row r="754" spans="23:26" x14ac:dyDescent="0.2">
      <c r="W754" s="2"/>
      <c r="X754" s="2"/>
      <c r="Y754" s="2"/>
      <c r="Z754" s="2"/>
    </row>
    <row r="755" spans="23:26" x14ac:dyDescent="0.2">
      <c r="W755" s="2"/>
      <c r="X755" s="2"/>
      <c r="Y755" s="2"/>
      <c r="Z755" s="2"/>
    </row>
    <row r="756" spans="23:26" x14ac:dyDescent="0.2">
      <c r="W756" s="2"/>
      <c r="X756" s="2"/>
      <c r="Y756" s="2"/>
      <c r="Z756" s="2"/>
    </row>
    <row r="757" spans="23:26" x14ac:dyDescent="0.2">
      <c r="W757" s="2"/>
      <c r="X757" s="2"/>
      <c r="Y757" s="2"/>
      <c r="Z757" s="2"/>
    </row>
    <row r="758" spans="23:26" x14ac:dyDescent="0.2">
      <c r="W758" s="2"/>
      <c r="X758" s="2"/>
      <c r="Y758" s="2"/>
      <c r="Z758" s="2"/>
    </row>
    <row r="759" spans="23:26" x14ac:dyDescent="0.2">
      <c r="W759" s="2"/>
      <c r="X759" s="2"/>
      <c r="Y759" s="2"/>
      <c r="Z759" s="2"/>
    </row>
    <row r="760" spans="23:26" x14ac:dyDescent="0.2">
      <c r="W760" s="2"/>
      <c r="X760" s="2"/>
      <c r="Y760" s="2"/>
      <c r="Z760" s="2"/>
    </row>
    <row r="761" spans="23:26" x14ac:dyDescent="0.2">
      <c r="W761" s="2"/>
      <c r="X761" s="2"/>
      <c r="Y761" s="2"/>
      <c r="Z761" s="2"/>
    </row>
    <row r="762" spans="23:26" x14ac:dyDescent="0.2">
      <c r="W762" s="2"/>
      <c r="X762" s="2"/>
      <c r="Y762" s="2"/>
      <c r="Z762" s="2"/>
    </row>
    <row r="763" spans="23:26" x14ac:dyDescent="0.2">
      <c r="W763" s="2"/>
      <c r="X763" s="2"/>
      <c r="Y763" s="2"/>
      <c r="Z763" s="2"/>
    </row>
    <row r="764" spans="23:26" x14ac:dyDescent="0.2">
      <c r="W764" s="2"/>
      <c r="X764" s="2"/>
      <c r="Y764" s="2"/>
      <c r="Z764" s="2"/>
    </row>
    <row r="765" spans="23:26" x14ac:dyDescent="0.2">
      <c r="W765" s="2"/>
      <c r="X765" s="2"/>
      <c r="Y765" s="2"/>
      <c r="Z765" s="2"/>
    </row>
    <row r="766" spans="23:26" x14ac:dyDescent="0.2">
      <c r="W766" s="2"/>
      <c r="X766" s="2"/>
      <c r="Y766" s="2"/>
      <c r="Z766" s="2"/>
    </row>
    <row r="767" spans="23:26" x14ac:dyDescent="0.2">
      <c r="W767" s="2"/>
      <c r="X767" s="2"/>
      <c r="Y767" s="2"/>
      <c r="Z767" s="2"/>
    </row>
    <row r="768" spans="23:26" x14ac:dyDescent="0.2">
      <c r="W768" s="2"/>
      <c r="X768" s="2"/>
      <c r="Y768" s="2"/>
      <c r="Z768" s="2"/>
    </row>
    <row r="769" spans="23:26" x14ac:dyDescent="0.2">
      <c r="W769" s="2"/>
      <c r="X769" s="2"/>
      <c r="Y769" s="2"/>
      <c r="Z769" s="2"/>
    </row>
    <row r="770" spans="23:26" x14ac:dyDescent="0.2">
      <c r="W770" s="2"/>
      <c r="X770" s="2"/>
      <c r="Y770" s="2"/>
      <c r="Z770" s="2"/>
    </row>
    <row r="771" spans="23:26" x14ac:dyDescent="0.2">
      <c r="W771" s="2"/>
      <c r="X771" s="2"/>
      <c r="Y771" s="2"/>
      <c r="Z771" s="2"/>
    </row>
    <row r="772" spans="23:26" x14ac:dyDescent="0.2">
      <c r="W772" s="2"/>
      <c r="X772" s="2"/>
      <c r="Y772" s="2"/>
      <c r="Z772" s="2"/>
    </row>
    <row r="773" spans="23:26" x14ac:dyDescent="0.2">
      <c r="W773" s="2"/>
      <c r="X773" s="2"/>
      <c r="Y773" s="2"/>
      <c r="Z773" s="2"/>
    </row>
    <row r="774" spans="23:26" x14ac:dyDescent="0.2">
      <c r="W774" s="2"/>
      <c r="X774" s="2"/>
      <c r="Y774" s="2"/>
      <c r="Z774" s="2"/>
    </row>
    <row r="775" spans="23:26" x14ac:dyDescent="0.2">
      <c r="W775" s="2"/>
      <c r="X775" s="2"/>
      <c r="Y775" s="2"/>
      <c r="Z775" s="2"/>
    </row>
    <row r="776" spans="23:26" x14ac:dyDescent="0.2">
      <c r="W776" s="2"/>
      <c r="X776" s="2"/>
      <c r="Y776" s="2"/>
      <c r="Z776" s="2"/>
    </row>
    <row r="777" spans="23:26" x14ac:dyDescent="0.2">
      <c r="W777" s="2"/>
      <c r="X777" s="2"/>
      <c r="Y777" s="2"/>
      <c r="Z777" s="2"/>
    </row>
    <row r="778" spans="23:26" x14ac:dyDescent="0.2">
      <c r="W778" s="2"/>
      <c r="X778" s="2"/>
      <c r="Y778" s="2"/>
      <c r="Z778" s="2"/>
    </row>
    <row r="779" spans="23:26" x14ac:dyDescent="0.2">
      <c r="W779" s="2"/>
      <c r="X779" s="2"/>
      <c r="Y779" s="2"/>
      <c r="Z779" s="2"/>
    </row>
    <row r="780" spans="23:26" x14ac:dyDescent="0.2">
      <c r="W780" s="2"/>
      <c r="X780" s="2"/>
      <c r="Y780" s="2"/>
      <c r="Z780" s="2"/>
    </row>
    <row r="781" spans="23:26" x14ac:dyDescent="0.2">
      <c r="W781" s="2"/>
      <c r="X781" s="2"/>
      <c r="Y781" s="2"/>
      <c r="Z781" s="2"/>
    </row>
    <row r="782" spans="23:26" x14ac:dyDescent="0.2">
      <c r="W782" s="2"/>
      <c r="X782" s="2"/>
      <c r="Y782" s="2"/>
      <c r="Z782" s="2"/>
    </row>
    <row r="783" spans="23:26" x14ac:dyDescent="0.2">
      <c r="W783" s="2"/>
      <c r="X783" s="2"/>
      <c r="Y783" s="2"/>
      <c r="Z783" s="2"/>
    </row>
    <row r="784" spans="23:26" x14ac:dyDescent="0.2">
      <c r="W784" s="2"/>
      <c r="X784" s="2"/>
      <c r="Y784" s="2"/>
      <c r="Z784" s="2"/>
    </row>
    <row r="785" spans="23:26" x14ac:dyDescent="0.2">
      <c r="W785" s="2"/>
      <c r="X785" s="2"/>
      <c r="Y785" s="2"/>
      <c r="Z785" s="2"/>
    </row>
    <row r="786" spans="23:26" x14ac:dyDescent="0.2">
      <c r="W786" s="2"/>
      <c r="X786" s="2"/>
      <c r="Y786" s="2"/>
      <c r="Z786" s="2"/>
    </row>
    <row r="787" spans="23:26" x14ac:dyDescent="0.2">
      <c r="W787" s="2"/>
      <c r="X787" s="2"/>
      <c r="Y787" s="2"/>
      <c r="Z787" s="2"/>
    </row>
    <row r="788" spans="23:26" x14ac:dyDescent="0.2">
      <c r="W788" s="2"/>
      <c r="X788" s="2"/>
      <c r="Y788" s="2"/>
      <c r="Z788" s="2"/>
    </row>
    <row r="789" spans="23:26" x14ac:dyDescent="0.2">
      <c r="W789" s="2"/>
      <c r="X789" s="2"/>
      <c r="Y789" s="2"/>
      <c r="Z789" s="2"/>
    </row>
    <row r="790" spans="23:26" x14ac:dyDescent="0.2">
      <c r="W790" s="2"/>
      <c r="X790" s="2"/>
      <c r="Y790" s="2"/>
      <c r="Z790" s="2"/>
    </row>
    <row r="791" spans="23:26" x14ac:dyDescent="0.2">
      <c r="W791" s="2"/>
      <c r="X791" s="2"/>
      <c r="Y791" s="2"/>
      <c r="Z791" s="2"/>
    </row>
    <row r="792" spans="23:26" x14ac:dyDescent="0.2">
      <c r="W792" s="2"/>
      <c r="X792" s="2"/>
      <c r="Y792" s="2"/>
      <c r="Z792" s="2"/>
    </row>
    <row r="793" spans="23:26" x14ac:dyDescent="0.2">
      <c r="W793" s="2"/>
      <c r="X793" s="2"/>
      <c r="Y793" s="2"/>
      <c r="Z793" s="2"/>
    </row>
    <row r="794" spans="23:26" x14ac:dyDescent="0.2">
      <c r="W794" s="2"/>
      <c r="X794" s="2"/>
      <c r="Y794" s="2"/>
      <c r="Z794" s="2"/>
    </row>
    <row r="795" spans="23:26" x14ac:dyDescent="0.2">
      <c r="W795" s="2"/>
      <c r="X795" s="2"/>
      <c r="Y795" s="2"/>
      <c r="Z795" s="2"/>
    </row>
    <row r="796" spans="23:26" x14ac:dyDescent="0.2">
      <c r="W796" s="2"/>
      <c r="X796" s="2"/>
      <c r="Y796" s="2"/>
      <c r="Z796" s="2"/>
    </row>
    <row r="797" spans="23:26" x14ac:dyDescent="0.2">
      <c r="W797" s="2"/>
      <c r="X797" s="2"/>
      <c r="Y797" s="2"/>
      <c r="Z797" s="2"/>
    </row>
    <row r="798" spans="23:26" x14ac:dyDescent="0.2">
      <c r="W798" s="2"/>
      <c r="X798" s="2"/>
      <c r="Y798" s="2"/>
      <c r="Z798" s="2"/>
    </row>
    <row r="799" spans="23:26" x14ac:dyDescent="0.2">
      <c r="W799" s="2"/>
      <c r="X799" s="2"/>
      <c r="Y799" s="2"/>
      <c r="Z799" s="2"/>
    </row>
    <row r="800" spans="23:26" x14ac:dyDescent="0.2">
      <c r="W800" s="2"/>
      <c r="X800" s="2"/>
      <c r="Y800" s="2"/>
      <c r="Z800" s="2"/>
    </row>
    <row r="801" spans="23:26" x14ac:dyDescent="0.2">
      <c r="W801" s="2"/>
      <c r="X801" s="2"/>
      <c r="Y801" s="2"/>
      <c r="Z801" s="2"/>
    </row>
    <row r="802" spans="23:26" x14ac:dyDescent="0.2">
      <c r="W802" s="2"/>
      <c r="X802" s="2"/>
      <c r="Y802" s="2"/>
      <c r="Z802" s="2"/>
    </row>
    <row r="803" spans="23:26" x14ac:dyDescent="0.2">
      <c r="W803" s="2"/>
      <c r="X803" s="2"/>
      <c r="Y803" s="2"/>
      <c r="Z803" s="2"/>
    </row>
    <row r="804" spans="23:26" x14ac:dyDescent="0.2">
      <c r="W804" s="2"/>
      <c r="X804" s="2"/>
      <c r="Y804" s="2"/>
      <c r="Z804" s="2"/>
    </row>
    <row r="805" spans="23:26" x14ac:dyDescent="0.2">
      <c r="W805" s="2"/>
      <c r="X805" s="2"/>
      <c r="Y805" s="2"/>
      <c r="Z805" s="2"/>
    </row>
    <row r="806" spans="23:26" x14ac:dyDescent="0.2">
      <c r="W806" s="2"/>
      <c r="X806" s="2"/>
      <c r="Y806" s="2"/>
      <c r="Z806" s="2"/>
    </row>
    <row r="807" spans="23:26" x14ac:dyDescent="0.2">
      <c r="W807" s="2"/>
      <c r="X807" s="2"/>
      <c r="Y807" s="2"/>
      <c r="Z807" s="2"/>
    </row>
    <row r="808" spans="23:26" x14ac:dyDescent="0.2">
      <c r="W808" s="2"/>
      <c r="X808" s="2"/>
      <c r="Y808" s="2"/>
      <c r="Z808" s="2"/>
    </row>
    <row r="809" spans="23:26" x14ac:dyDescent="0.2">
      <c r="W809" s="2"/>
      <c r="X809" s="2"/>
      <c r="Y809" s="2"/>
      <c r="Z809" s="2"/>
    </row>
    <row r="810" spans="23:26" x14ac:dyDescent="0.2">
      <c r="W810" s="2"/>
      <c r="X810" s="2"/>
      <c r="Y810" s="2"/>
      <c r="Z810" s="2"/>
    </row>
    <row r="811" spans="23:26" x14ac:dyDescent="0.2">
      <c r="W811" s="2"/>
      <c r="X811" s="2"/>
      <c r="Y811" s="2"/>
      <c r="Z811" s="2"/>
    </row>
    <row r="812" spans="23:26" x14ac:dyDescent="0.2">
      <c r="W812" s="2"/>
      <c r="X812" s="2"/>
      <c r="Y812" s="2"/>
      <c r="Z812" s="2"/>
    </row>
    <row r="813" spans="23:26" x14ac:dyDescent="0.2">
      <c r="W813" s="2"/>
      <c r="X813" s="2"/>
      <c r="Y813" s="2"/>
      <c r="Z813" s="2"/>
    </row>
    <row r="814" spans="23:26" x14ac:dyDescent="0.2">
      <c r="W814" s="2"/>
      <c r="X814" s="2"/>
      <c r="Y814" s="2"/>
      <c r="Z814" s="2"/>
    </row>
    <row r="815" spans="23:26" x14ac:dyDescent="0.2">
      <c r="W815" s="2"/>
      <c r="X815" s="2"/>
      <c r="Y815" s="2"/>
      <c r="Z815" s="2"/>
    </row>
    <row r="816" spans="23:26" x14ac:dyDescent="0.2">
      <c r="W816" s="2"/>
      <c r="X816" s="2"/>
      <c r="Y816" s="2"/>
      <c r="Z816" s="2"/>
    </row>
    <row r="817" spans="23:26" x14ac:dyDescent="0.2">
      <c r="W817" s="2"/>
      <c r="X817" s="2"/>
      <c r="Y817" s="2"/>
      <c r="Z817" s="2"/>
    </row>
    <row r="818" spans="23:26" x14ac:dyDescent="0.2">
      <c r="W818" s="2"/>
      <c r="X818" s="2"/>
      <c r="Y818" s="2"/>
      <c r="Z818" s="2"/>
    </row>
    <row r="819" spans="23:26" x14ac:dyDescent="0.2">
      <c r="W819" s="2"/>
      <c r="X819" s="2"/>
      <c r="Y819" s="2"/>
      <c r="Z819" s="2"/>
    </row>
    <row r="820" spans="23:26" x14ac:dyDescent="0.2">
      <c r="W820" s="2"/>
      <c r="X820" s="2"/>
      <c r="Y820" s="2"/>
      <c r="Z820" s="2"/>
    </row>
    <row r="821" spans="23:26" x14ac:dyDescent="0.2">
      <c r="W821" s="2"/>
      <c r="X821" s="2"/>
      <c r="Y821" s="2"/>
      <c r="Z821" s="2"/>
    </row>
    <row r="822" spans="23:26" x14ac:dyDescent="0.2">
      <c r="W822" s="2"/>
      <c r="X822" s="2"/>
      <c r="Y822" s="2"/>
      <c r="Z822" s="2"/>
    </row>
    <row r="823" spans="23:26" x14ac:dyDescent="0.2">
      <c r="W823" s="2"/>
      <c r="X823" s="2"/>
      <c r="Y823" s="2"/>
      <c r="Z823" s="2"/>
    </row>
    <row r="824" spans="23:26" x14ac:dyDescent="0.2">
      <c r="W824" s="2"/>
      <c r="X824" s="2"/>
      <c r="Y824" s="2"/>
      <c r="Z824" s="2"/>
    </row>
    <row r="825" spans="23:26" x14ac:dyDescent="0.2">
      <c r="W825" s="2"/>
      <c r="X825" s="2"/>
      <c r="Y825" s="2"/>
      <c r="Z825" s="2"/>
    </row>
    <row r="826" spans="23:26" x14ac:dyDescent="0.2">
      <c r="W826" s="2"/>
      <c r="X826" s="2"/>
      <c r="Y826" s="2"/>
      <c r="Z826" s="2"/>
    </row>
    <row r="827" spans="23:26" x14ac:dyDescent="0.2">
      <c r="W827" s="2"/>
      <c r="X827" s="2"/>
      <c r="Y827" s="2"/>
      <c r="Z827" s="2"/>
    </row>
    <row r="828" spans="23:26" x14ac:dyDescent="0.2">
      <c r="W828" s="2"/>
      <c r="X828" s="2"/>
      <c r="Y828" s="2"/>
      <c r="Z828" s="2"/>
    </row>
    <row r="829" spans="23:26" x14ac:dyDescent="0.2">
      <c r="W829" s="2"/>
      <c r="X829" s="2"/>
      <c r="Y829" s="2"/>
      <c r="Z829" s="2"/>
    </row>
    <row r="830" spans="23:26" x14ac:dyDescent="0.2">
      <c r="W830" s="2"/>
      <c r="X830" s="2"/>
      <c r="Y830" s="2"/>
      <c r="Z830" s="2"/>
    </row>
    <row r="831" spans="23:26" x14ac:dyDescent="0.2">
      <c r="W831" s="2"/>
      <c r="X831" s="2"/>
      <c r="Y831" s="2"/>
      <c r="Z831" s="2"/>
    </row>
    <row r="832" spans="23:26" x14ac:dyDescent="0.2">
      <c r="W832" s="2"/>
      <c r="X832" s="2"/>
      <c r="Y832" s="2"/>
      <c r="Z832" s="2"/>
    </row>
    <row r="833" spans="23:26" x14ac:dyDescent="0.2">
      <c r="W833" s="2"/>
      <c r="X833" s="2"/>
      <c r="Y833" s="2"/>
      <c r="Z833" s="2"/>
    </row>
    <row r="834" spans="23:26" x14ac:dyDescent="0.2">
      <c r="W834" s="2"/>
      <c r="X834" s="2"/>
      <c r="Y834" s="2"/>
      <c r="Z834" s="2"/>
    </row>
    <row r="835" spans="23:26" x14ac:dyDescent="0.2">
      <c r="W835" s="2"/>
      <c r="X835" s="2"/>
      <c r="Y835" s="2"/>
      <c r="Z835" s="2"/>
    </row>
    <row r="836" spans="23:26" x14ac:dyDescent="0.2">
      <c r="W836" s="2"/>
      <c r="X836" s="2"/>
      <c r="Y836" s="2"/>
      <c r="Z836" s="2"/>
    </row>
    <row r="837" spans="23:26" x14ac:dyDescent="0.2">
      <c r="W837" s="2"/>
      <c r="X837" s="2"/>
      <c r="Y837" s="2"/>
      <c r="Z837" s="2"/>
    </row>
    <row r="838" spans="23:26" x14ac:dyDescent="0.2">
      <c r="W838" s="2"/>
      <c r="X838" s="2"/>
      <c r="Y838" s="2"/>
      <c r="Z838" s="2"/>
    </row>
    <row r="839" spans="23:26" x14ac:dyDescent="0.2">
      <c r="W839" s="2"/>
      <c r="X839" s="2"/>
      <c r="Y839" s="2"/>
      <c r="Z839" s="2"/>
    </row>
    <row r="840" spans="23:26" x14ac:dyDescent="0.2">
      <c r="W840" s="2"/>
      <c r="X840" s="2"/>
      <c r="Y840" s="2"/>
      <c r="Z840" s="2"/>
    </row>
    <row r="841" spans="23:26" x14ac:dyDescent="0.2">
      <c r="W841" s="2"/>
      <c r="X841" s="2"/>
      <c r="Y841" s="2"/>
      <c r="Z841" s="2"/>
    </row>
    <row r="842" spans="23:26" x14ac:dyDescent="0.2">
      <c r="W842" s="2"/>
      <c r="X842" s="2"/>
      <c r="Y842" s="2"/>
      <c r="Z842" s="2"/>
    </row>
    <row r="843" spans="23:26" x14ac:dyDescent="0.2">
      <c r="W843" s="2"/>
      <c r="X843" s="2"/>
      <c r="Y843" s="2"/>
      <c r="Z843" s="2"/>
    </row>
    <row r="844" spans="23:26" x14ac:dyDescent="0.2">
      <c r="W844" s="2"/>
      <c r="X844" s="2"/>
      <c r="Y844" s="2"/>
      <c r="Z844" s="2"/>
    </row>
    <row r="845" spans="23:26" x14ac:dyDescent="0.2">
      <c r="W845" s="2"/>
      <c r="X845" s="2"/>
      <c r="Y845" s="2"/>
      <c r="Z845" s="2"/>
    </row>
    <row r="846" spans="23:26" x14ac:dyDescent="0.2">
      <c r="W846" s="2"/>
      <c r="X846" s="2"/>
      <c r="Y846" s="2"/>
      <c r="Z846" s="2"/>
    </row>
    <row r="847" spans="23:26" x14ac:dyDescent="0.2">
      <c r="W847" s="2"/>
      <c r="X847" s="2"/>
      <c r="Y847" s="2"/>
      <c r="Z847" s="2"/>
    </row>
    <row r="848" spans="23:26" x14ac:dyDescent="0.2">
      <c r="W848" s="2"/>
      <c r="X848" s="2"/>
      <c r="Y848" s="2"/>
      <c r="Z848" s="2"/>
    </row>
    <row r="849" spans="23:26" x14ac:dyDescent="0.2">
      <c r="W849" s="2"/>
      <c r="X849" s="2"/>
      <c r="Y849" s="2"/>
      <c r="Z849" s="2"/>
    </row>
    <row r="850" spans="23:26" x14ac:dyDescent="0.2">
      <c r="W850" s="2"/>
      <c r="X850" s="2"/>
      <c r="Y850" s="2"/>
      <c r="Z850" s="2"/>
    </row>
    <row r="851" spans="23:26" x14ac:dyDescent="0.2">
      <c r="W851" s="2"/>
      <c r="X851" s="2"/>
      <c r="Y851" s="2"/>
      <c r="Z851" s="2"/>
    </row>
    <row r="852" spans="23:26" x14ac:dyDescent="0.2">
      <c r="W852" s="2"/>
      <c r="X852" s="2"/>
      <c r="Y852" s="2"/>
      <c r="Z852" s="2"/>
    </row>
    <row r="853" spans="23:26" x14ac:dyDescent="0.2">
      <c r="W853" s="2"/>
      <c r="X853" s="2"/>
      <c r="Y853" s="2"/>
      <c r="Z853" s="2"/>
    </row>
    <row r="854" spans="23:26" x14ac:dyDescent="0.2">
      <c r="W854" s="2"/>
      <c r="X854" s="2"/>
      <c r="Y854" s="2"/>
      <c r="Z854" s="2"/>
    </row>
    <row r="855" spans="23:26" x14ac:dyDescent="0.2">
      <c r="W855" s="2"/>
      <c r="X855" s="2"/>
      <c r="Y855" s="2"/>
      <c r="Z855" s="2"/>
    </row>
    <row r="856" spans="23:26" x14ac:dyDescent="0.2">
      <c r="W856" s="2"/>
      <c r="X856" s="2"/>
      <c r="Y856" s="2"/>
      <c r="Z856" s="2"/>
    </row>
    <row r="857" spans="23:26" x14ac:dyDescent="0.2">
      <c r="W857" s="2"/>
      <c r="X857" s="2"/>
      <c r="Y857" s="2"/>
      <c r="Z857" s="2"/>
    </row>
    <row r="858" spans="23:26" x14ac:dyDescent="0.2">
      <c r="W858" s="2"/>
      <c r="X858" s="2"/>
      <c r="Y858" s="2"/>
      <c r="Z858" s="2"/>
    </row>
    <row r="859" spans="23:26" x14ac:dyDescent="0.2">
      <c r="W859" s="2"/>
      <c r="X859" s="2"/>
      <c r="Y859" s="2"/>
      <c r="Z859" s="2"/>
    </row>
    <row r="860" spans="23:26" x14ac:dyDescent="0.2">
      <c r="W860" s="2"/>
      <c r="X860" s="2"/>
      <c r="Y860" s="2"/>
      <c r="Z860" s="2"/>
    </row>
    <row r="861" spans="23:26" x14ac:dyDescent="0.2">
      <c r="W861" s="2"/>
      <c r="X861" s="2"/>
      <c r="Y861" s="2"/>
      <c r="Z861" s="2"/>
    </row>
    <row r="862" spans="23:26" x14ac:dyDescent="0.2">
      <c r="W862" s="2"/>
      <c r="X862" s="2"/>
      <c r="Y862" s="2"/>
      <c r="Z862" s="2"/>
    </row>
    <row r="863" spans="23:26" x14ac:dyDescent="0.2">
      <c r="W863" s="2"/>
      <c r="X863" s="2"/>
      <c r="Y863" s="2"/>
      <c r="Z863" s="2"/>
    </row>
    <row r="864" spans="23:26" x14ac:dyDescent="0.2">
      <c r="W864" s="2"/>
      <c r="X864" s="2"/>
      <c r="Y864" s="2"/>
      <c r="Z864" s="2"/>
    </row>
    <row r="865" spans="23:26" x14ac:dyDescent="0.2">
      <c r="W865" s="2"/>
      <c r="X865" s="2"/>
      <c r="Y865" s="2"/>
      <c r="Z865" s="2"/>
    </row>
    <row r="866" spans="23:26" x14ac:dyDescent="0.2">
      <c r="W866" s="2"/>
      <c r="X866" s="2"/>
      <c r="Y866" s="2"/>
      <c r="Z866" s="2"/>
    </row>
    <row r="867" spans="23:26" x14ac:dyDescent="0.2">
      <c r="W867" s="2"/>
      <c r="X867" s="2"/>
      <c r="Y867" s="2"/>
      <c r="Z867" s="2"/>
    </row>
    <row r="868" spans="23:26" x14ac:dyDescent="0.2">
      <c r="W868" s="2"/>
      <c r="X868" s="2"/>
      <c r="Y868" s="2"/>
      <c r="Z868" s="2"/>
    </row>
    <row r="869" spans="23:26" x14ac:dyDescent="0.2">
      <c r="W869" s="2"/>
      <c r="X869" s="2"/>
      <c r="Y869" s="2"/>
      <c r="Z869" s="2"/>
    </row>
    <row r="870" spans="23:26" x14ac:dyDescent="0.2">
      <c r="W870" s="2"/>
      <c r="X870" s="2"/>
      <c r="Y870" s="2"/>
      <c r="Z870" s="2"/>
    </row>
    <row r="871" spans="23:26" x14ac:dyDescent="0.2">
      <c r="W871" s="2"/>
      <c r="X871" s="2"/>
      <c r="Y871" s="2"/>
      <c r="Z871" s="2"/>
    </row>
    <row r="872" spans="23:26" x14ac:dyDescent="0.2">
      <c r="W872" s="2"/>
      <c r="X872" s="2"/>
      <c r="Y872" s="2"/>
      <c r="Z872" s="2"/>
    </row>
    <row r="873" spans="23:26" x14ac:dyDescent="0.2">
      <c r="W873" s="2"/>
      <c r="X873" s="2"/>
      <c r="Y873" s="2"/>
      <c r="Z873" s="2"/>
    </row>
    <row r="874" spans="23:26" x14ac:dyDescent="0.2">
      <c r="W874" s="2"/>
      <c r="X874" s="2"/>
      <c r="Y874" s="2"/>
      <c r="Z874" s="2"/>
    </row>
    <row r="875" spans="23:26" x14ac:dyDescent="0.2">
      <c r="W875" s="2"/>
      <c r="X875" s="2"/>
      <c r="Y875" s="2"/>
      <c r="Z875" s="2"/>
    </row>
    <row r="876" spans="23:26" x14ac:dyDescent="0.2">
      <c r="W876" s="2"/>
      <c r="X876" s="2"/>
      <c r="Y876" s="2"/>
      <c r="Z876" s="2"/>
    </row>
    <row r="877" spans="23:26" x14ac:dyDescent="0.2">
      <c r="W877" s="2"/>
      <c r="X877" s="2"/>
      <c r="Y877" s="2"/>
      <c r="Z877" s="2"/>
    </row>
    <row r="878" spans="23:26" x14ac:dyDescent="0.2">
      <c r="W878" s="2"/>
      <c r="X878" s="2"/>
      <c r="Y878" s="2"/>
      <c r="Z878" s="2"/>
    </row>
    <row r="879" spans="23:26" x14ac:dyDescent="0.2">
      <c r="W879" s="2"/>
      <c r="X879" s="2"/>
      <c r="Y879" s="2"/>
      <c r="Z879" s="2"/>
    </row>
    <row r="880" spans="23:26" x14ac:dyDescent="0.2">
      <c r="W880" s="2"/>
      <c r="X880" s="2"/>
      <c r="Y880" s="2"/>
      <c r="Z880" s="2"/>
    </row>
    <row r="881" spans="23:26" x14ac:dyDescent="0.2">
      <c r="W881" s="2"/>
      <c r="X881" s="2"/>
      <c r="Y881" s="2"/>
      <c r="Z881" s="2"/>
    </row>
    <row r="882" spans="23:26" x14ac:dyDescent="0.2">
      <c r="W882" s="2"/>
      <c r="X882" s="2"/>
      <c r="Y882" s="2"/>
      <c r="Z882" s="2"/>
    </row>
    <row r="883" spans="23:26" x14ac:dyDescent="0.2">
      <c r="W883" s="2"/>
      <c r="X883" s="2"/>
      <c r="Y883" s="2"/>
      <c r="Z883" s="2"/>
    </row>
    <row r="884" spans="23:26" x14ac:dyDescent="0.2">
      <c r="W884" s="2"/>
      <c r="X884" s="2"/>
      <c r="Y884" s="2"/>
      <c r="Z884" s="2"/>
    </row>
    <row r="885" spans="23:26" x14ac:dyDescent="0.2">
      <c r="W885" s="2"/>
      <c r="X885" s="2"/>
      <c r="Y885" s="2"/>
      <c r="Z885" s="2"/>
    </row>
    <row r="886" spans="23:26" x14ac:dyDescent="0.2">
      <c r="W886" s="2"/>
      <c r="X886" s="2"/>
      <c r="Y886" s="2"/>
      <c r="Z886" s="2"/>
    </row>
    <row r="887" spans="23:26" x14ac:dyDescent="0.2">
      <c r="W887" s="2"/>
      <c r="X887" s="2"/>
      <c r="Y887" s="2"/>
      <c r="Z887" s="2"/>
    </row>
    <row r="888" spans="23:26" x14ac:dyDescent="0.2">
      <c r="W888" s="2"/>
      <c r="X888" s="2"/>
      <c r="Y888" s="2"/>
      <c r="Z888" s="2"/>
    </row>
    <row r="889" spans="23:26" x14ac:dyDescent="0.2">
      <c r="W889" s="2"/>
      <c r="X889" s="2"/>
      <c r="Y889" s="2"/>
      <c r="Z889" s="2"/>
    </row>
    <row r="890" spans="23:26" x14ac:dyDescent="0.2">
      <c r="W890" s="2"/>
      <c r="X890" s="2"/>
      <c r="Y890" s="2"/>
      <c r="Z890" s="2"/>
    </row>
    <row r="891" spans="23:26" x14ac:dyDescent="0.2">
      <c r="W891" s="2"/>
      <c r="X891" s="2"/>
      <c r="Y891" s="2"/>
      <c r="Z891" s="2"/>
    </row>
    <row r="892" spans="23:26" x14ac:dyDescent="0.2">
      <c r="W892" s="2"/>
      <c r="X892" s="2"/>
      <c r="Y892" s="2"/>
      <c r="Z892" s="2"/>
    </row>
    <row r="893" spans="23:26" x14ac:dyDescent="0.2">
      <c r="W893" s="2"/>
      <c r="X893" s="2"/>
      <c r="Y893" s="2"/>
      <c r="Z893" s="2"/>
    </row>
    <row r="894" spans="23:26" x14ac:dyDescent="0.2">
      <c r="W894" s="2"/>
      <c r="X894" s="2"/>
      <c r="Y894" s="2"/>
      <c r="Z894" s="2"/>
    </row>
    <row r="895" spans="23:26" x14ac:dyDescent="0.2">
      <c r="W895" s="2"/>
      <c r="X895" s="2"/>
      <c r="Y895" s="2"/>
      <c r="Z895" s="2"/>
    </row>
    <row r="896" spans="23:26" x14ac:dyDescent="0.2">
      <c r="W896" s="2"/>
      <c r="X896" s="2"/>
      <c r="Y896" s="2"/>
      <c r="Z896" s="2"/>
    </row>
    <row r="897" spans="23:26" x14ac:dyDescent="0.2">
      <c r="W897" s="2"/>
      <c r="X897" s="2"/>
      <c r="Y897" s="2"/>
      <c r="Z897" s="2"/>
    </row>
    <row r="898" spans="23:26" x14ac:dyDescent="0.2">
      <c r="W898" s="2"/>
      <c r="X898" s="2"/>
      <c r="Y898" s="2"/>
      <c r="Z898" s="2"/>
    </row>
    <row r="899" spans="23:26" x14ac:dyDescent="0.2">
      <c r="W899" s="2"/>
      <c r="X899" s="2"/>
      <c r="Y899" s="2"/>
      <c r="Z899" s="2"/>
    </row>
    <row r="900" spans="23:26" x14ac:dyDescent="0.2">
      <c r="W900" s="2"/>
      <c r="X900" s="2"/>
      <c r="Y900" s="2"/>
      <c r="Z900" s="2"/>
    </row>
    <row r="901" spans="23:26" x14ac:dyDescent="0.2">
      <c r="W901" s="2"/>
      <c r="X901" s="2"/>
      <c r="Y901" s="2"/>
      <c r="Z901" s="2"/>
    </row>
    <row r="902" spans="23:26" x14ac:dyDescent="0.2">
      <c r="W902" s="2"/>
      <c r="X902" s="2"/>
      <c r="Y902" s="2"/>
      <c r="Z902" s="2"/>
    </row>
    <row r="903" spans="23:26" x14ac:dyDescent="0.2">
      <c r="W903" s="2"/>
      <c r="X903" s="2"/>
      <c r="Y903" s="2"/>
      <c r="Z903" s="2"/>
    </row>
    <row r="904" spans="23:26" x14ac:dyDescent="0.2">
      <c r="W904" s="2"/>
      <c r="X904" s="2"/>
      <c r="Y904" s="2"/>
      <c r="Z904" s="2"/>
    </row>
    <row r="905" spans="23:26" x14ac:dyDescent="0.2">
      <c r="W905" s="2"/>
      <c r="X905" s="2"/>
      <c r="Y905" s="2"/>
      <c r="Z905" s="2"/>
    </row>
    <row r="906" spans="23:26" x14ac:dyDescent="0.2">
      <c r="W906" s="2"/>
      <c r="X906" s="2"/>
      <c r="Y906" s="2"/>
      <c r="Z906" s="2"/>
    </row>
    <row r="907" spans="23:26" x14ac:dyDescent="0.2">
      <c r="W907" s="2"/>
      <c r="X907" s="2"/>
      <c r="Y907" s="2"/>
      <c r="Z907" s="2"/>
    </row>
    <row r="908" spans="23:26" x14ac:dyDescent="0.2">
      <c r="W908" s="2"/>
      <c r="X908" s="2"/>
      <c r="Y908" s="2"/>
      <c r="Z908" s="2"/>
    </row>
    <row r="909" spans="23:26" x14ac:dyDescent="0.2">
      <c r="W909" s="2"/>
      <c r="X909" s="2"/>
      <c r="Y909" s="2"/>
      <c r="Z909" s="2"/>
    </row>
    <row r="910" spans="23:26" x14ac:dyDescent="0.2">
      <c r="W910" s="2"/>
      <c r="X910" s="2"/>
      <c r="Y910" s="2"/>
      <c r="Z910" s="2"/>
    </row>
    <row r="911" spans="23:26" x14ac:dyDescent="0.2">
      <c r="W911" s="2"/>
      <c r="X911" s="2"/>
      <c r="Y911" s="2"/>
      <c r="Z911" s="2"/>
    </row>
    <row r="912" spans="23:26" x14ac:dyDescent="0.2">
      <c r="W912" s="2"/>
      <c r="X912" s="2"/>
      <c r="Y912" s="2"/>
      <c r="Z912" s="2"/>
    </row>
    <row r="913" spans="23:26" x14ac:dyDescent="0.2">
      <c r="W913" s="2"/>
      <c r="X913" s="2"/>
      <c r="Y913" s="2"/>
      <c r="Z913" s="2"/>
    </row>
    <row r="914" spans="23:26" x14ac:dyDescent="0.2">
      <c r="W914" s="2"/>
      <c r="X914" s="2"/>
      <c r="Y914" s="2"/>
      <c r="Z914" s="2"/>
    </row>
    <row r="915" spans="23:26" x14ac:dyDescent="0.2">
      <c r="W915" s="2"/>
      <c r="X915" s="2"/>
      <c r="Y915" s="2"/>
      <c r="Z915" s="2"/>
    </row>
    <row r="916" spans="23:26" x14ac:dyDescent="0.2">
      <c r="W916" s="2"/>
      <c r="X916" s="2"/>
      <c r="Y916" s="2"/>
      <c r="Z916" s="2"/>
    </row>
    <row r="917" spans="23:26" x14ac:dyDescent="0.2">
      <c r="W917" s="2"/>
      <c r="X917" s="2"/>
      <c r="Y917" s="2"/>
      <c r="Z917" s="2"/>
    </row>
    <row r="918" spans="23:26" x14ac:dyDescent="0.2">
      <c r="W918" s="2"/>
      <c r="X918" s="2"/>
      <c r="Y918" s="2"/>
      <c r="Z918" s="2"/>
    </row>
    <row r="919" spans="23:26" x14ac:dyDescent="0.2">
      <c r="W919" s="2"/>
      <c r="X919" s="2"/>
      <c r="Y919" s="2"/>
      <c r="Z919" s="2"/>
    </row>
    <row r="920" spans="23:26" x14ac:dyDescent="0.2">
      <c r="W920" s="2"/>
      <c r="X920" s="2"/>
      <c r="Y920" s="2"/>
      <c r="Z920" s="2"/>
    </row>
    <row r="921" spans="23:26" x14ac:dyDescent="0.2">
      <c r="W921" s="2"/>
      <c r="X921" s="2"/>
      <c r="Y921" s="2"/>
      <c r="Z921" s="2"/>
    </row>
    <row r="922" spans="23:26" x14ac:dyDescent="0.2">
      <c r="W922" s="2"/>
      <c r="X922" s="2"/>
      <c r="Y922" s="2"/>
      <c r="Z922" s="2"/>
    </row>
    <row r="923" spans="23:26" x14ac:dyDescent="0.2">
      <c r="W923" s="2"/>
      <c r="X923" s="2"/>
      <c r="Y923" s="2"/>
      <c r="Z923" s="2"/>
    </row>
    <row r="924" spans="23:26" x14ac:dyDescent="0.2">
      <c r="W924" s="2"/>
      <c r="X924" s="2"/>
      <c r="Y924" s="2"/>
      <c r="Z924" s="2"/>
    </row>
    <row r="925" spans="23:26" x14ac:dyDescent="0.2">
      <c r="W925" s="2"/>
      <c r="X925" s="2"/>
      <c r="Y925" s="2"/>
      <c r="Z925" s="2"/>
    </row>
    <row r="926" spans="23:26" x14ac:dyDescent="0.2">
      <c r="W926" s="2"/>
      <c r="X926" s="2"/>
      <c r="Y926" s="2"/>
      <c r="Z926" s="2"/>
    </row>
    <row r="927" spans="23:26" x14ac:dyDescent="0.2">
      <c r="W927" s="2"/>
      <c r="X927" s="2"/>
      <c r="Y927" s="2"/>
      <c r="Z927" s="2"/>
    </row>
    <row r="928" spans="23:26" x14ac:dyDescent="0.2">
      <c r="W928" s="2"/>
      <c r="X928" s="2"/>
      <c r="Y928" s="2"/>
      <c r="Z928" s="2"/>
    </row>
    <row r="929" spans="23:26" x14ac:dyDescent="0.2">
      <c r="W929" s="2"/>
      <c r="X929" s="2"/>
      <c r="Y929" s="2"/>
      <c r="Z929" s="2"/>
    </row>
    <row r="930" spans="23:26" x14ac:dyDescent="0.2">
      <c r="W930" s="2"/>
      <c r="X930" s="2"/>
      <c r="Y930" s="2"/>
      <c r="Z930" s="2"/>
    </row>
    <row r="931" spans="23:26" x14ac:dyDescent="0.2">
      <c r="W931" s="2"/>
      <c r="X931" s="2"/>
      <c r="Y931" s="2"/>
      <c r="Z931" s="2"/>
    </row>
    <row r="932" spans="23:26" x14ac:dyDescent="0.2">
      <c r="W932" s="2"/>
      <c r="X932" s="2"/>
      <c r="Y932" s="2"/>
      <c r="Z932" s="2"/>
    </row>
    <row r="933" spans="23:26" x14ac:dyDescent="0.2">
      <c r="W933" s="2"/>
      <c r="X933" s="2"/>
      <c r="Y933" s="2"/>
      <c r="Z933" s="2"/>
    </row>
    <row r="934" spans="23:26" x14ac:dyDescent="0.2">
      <c r="W934" s="2"/>
      <c r="X934" s="2"/>
      <c r="Y934" s="2"/>
      <c r="Z934" s="2"/>
    </row>
    <row r="935" spans="23:26" x14ac:dyDescent="0.2">
      <c r="W935" s="2"/>
      <c r="X935" s="2"/>
      <c r="Y935" s="2"/>
      <c r="Z935" s="2"/>
    </row>
    <row r="936" spans="23:26" x14ac:dyDescent="0.2">
      <c r="W936" s="2"/>
      <c r="X936" s="2"/>
      <c r="Y936" s="2"/>
      <c r="Z936" s="2"/>
    </row>
    <row r="937" spans="23:26" x14ac:dyDescent="0.2">
      <c r="W937" s="2"/>
      <c r="X937" s="2"/>
      <c r="Y937" s="2"/>
      <c r="Z937" s="2"/>
    </row>
    <row r="938" spans="23:26" x14ac:dyDescent="0.2">
      <c r="W938" s="2"/>
      <c r="X938" s="2"/>
      <c r="Y938" s="2"/>
      <c r="Z938" s="2"/>
    </row>
    <row r="939" spans="23:26" x14ac:dyDescent="0.2">
      <c r="W939" s="2"/>
      <c r="X939" s="2"/>
      <c r="Y939" s="2"/>
      <c r="Z939" s="2"/>
    </row>
    <row r="940" spans="23:26" x14ac:dyDescent="0.2">
      <c r="W940" s="2"/>
      <c r="X940" s="2"/>
      <c r="Y940" s="2"/>
      <c r="Z940" s="2"/>
    </row>
    <row r="941" spans="23:26" x14ac:dyDescent="0.2">
      <c r="W941" s="2"/>
      <c r="X941" s="2"/>
      <c r="Y941" s="2"/>
      <c r="Z941" s="2"/>
    </row>
    <row r="942" spans="23:26" x14ac:dyDescent="0.2">
      <c r="W942" s="2"/>
      <c r="X942" s="2"/>
      <c r="Y942" s="2"/>
      <c r="Z942" s="2"/>
    </row>
    <row r="943" spans="23:26" x14ac:dyDescent="0.2">
      <c r="W943" s="2"/>
      <c r="X943" s="2"/>
      <c r="Y943" s="2"/>
      <c r="Z943" s="2"/>
    </row>
    <row r="944" spans="23:26" x14ac:dyDescent="0.2">
      <c r="W944" s="2"/>
      <c r="X944" s="2"/>
      <c r="Y944" s="2"/>
      <c r="Z944" s="2"/>
    </row>
    <row r="945" spans="23:26" x14ac:dyDescent="0.2">
      <c r="W945" s="2"/>
      <c r="X945" s="2"/>
      <c r="Y945" s="2"/>
      <c r="Z945" s="2"/>
    </row>
    <row r="946" spans="23:26" x14ac:dyDescent="0.2">
      <c r="W946" s="2"/>
      <c r="X946" s="2"/>
      <c r="Y946" s="2"/>
      <c r="Z946" s="2"/>
    </row>
    <row r="947" spans="23:26" x14ac:dyDescent="0.2">
      <c r="W947" s="2"/>
      <c r="X947" s="2"/>
      <c r="Y947" s="2"/>
      <c r="Z947" s="2"/>
    </row>
    <row r="948" spans="23:26" x14ac:dyDescent="0.2">
      <c r="W948" s="2"/>
      <c r="X948" s="2"/>
      <c r="Y948" s="2"/>
      <c r="Z948" s="2"/>
    </row>
    <row r="949" spans="23:26" x14ac:dyDescent="0.2">
      <c r="W949" s="2"/>
      <c r="X949" s="2"/>
      <c r="Y949" s="2"/>
      <c r="Z949" s="2"/>
    </row>
    <row r="950" spans="23:26" x14ac:dyDescent="0.2">
      <c r="W950" s="2"/>
      <c r="X950" s="2"/>
      <c r="Y950" s="2"/>
      <c r="Z950" s="2"/>
    </row>
    <row r="951" spans="23:26" x14ac:dyDescent="0.2">
      <c r="W951" s="2"/>
      <c r="X951" s="2"/>
      <c r="Y951" s="2"/>
      <c r="Z951" s="2"/>
    </row>
    <row r="952" spans="23:26" x14ac:dyDescent="0.2">
      <c r="W952" s="2"/>
      <c r="X952" s="2"/>
      <c r="Y952" s="2"/>
      <c r="Z952" s="2"/>
    </row>
    <row r="953" spans="23:26" x14ac:dyDescent="0.2">
      <c r="W953" s="2"/>
      <c r="X953" s="2"/>
      <c r="Y953" s="2"/>
      <c r="Z953" s="2"/>
    </row>
    <row r="954" spans="23:26" x14ac:dyDescent="0.2">
      <c r="W954" s="2"/>
      <c r="X954" s="2"/>
      <c r="Y954" s="2"/>
      <c r="Z954" s="2"/>
    </row>
    <row r="955" spans="23:26" x14ac:dyDescent="0.2">
      <c r="W955" s="2"/>
      <c r="X955" s="2"/>
      <c r="Y955" s="2"/>
      <c r="Z955" s="2"/>
    </row>
    <row r="956" spans="23:26" x14ac:dyDescent="0.2">
      <c r="W956" s="2"/>
      <c r="X956" s="2"/>
      <c r="Y956" s="2"/>
      <c r="Z956" s="2"/>
    </row>
    <row r="957" spans="23:26" x14ac:dyDescent="0.2">
      <c r="W957" s="2"/>
      <c r="X957" s="2"/>
      <c r="Y957" s="2"/>
      <c r="Z957" s="2"/>
    </row>
    <row r="958" spans="23:26" x14ac:dyDescent="0.2">
      <c r="W958" s="2"/>
      <c r="X958" s="2"/>
      <c r="Y958" s="2"/>
      <c r="Z958" s="2"/>
    </row>
    <row r="959" spans="23:26" x14ac:dyDescent="0.2">
      <c r="W959" s="2"/>
      <c r="X959" s="2"/>
      <c r="Y959" s="2"/>
      <c r="Z959" s="2"/>
    </row>
    <row r="960" spans="23:26" x14ac:dyDescent="0.2">
      <c r="W960" s="2"/>
      <c r="X960" s="2"/>
      <c r="Y960" s="2"/>
      <c r="Z960" s="2"/>
    </row>
    <row r="961" spans="23:26" x14ac:dyDescent="0.2">
      <c r="W961" s="2"/>
      <c r="X961" s="2"/>
      <c r="Y961" s="2"/>
      <c r="Z961" s="2"/>
    </row>
    <row r="962" spans="23:26" x14ac:dyDescent="0.2">
      <c r="W962" s="2"/>
      <c r="X962" s="2"/>
      <c r="Y962" s="2"/>
      <c r="Z962" s="2"/>
    </row>
    <row r="963" spans="23:26" x14ac:dyDescent="0.2">
      <c r="W963" s="2"/>
      <c r="X963" s="2"/>
      <c r="Y963" s="2"/>
      <c r="Z963" s="2"/>
    </row>
    <row r="964" spans="23:26" x14ac:dyDescent="0.2">
      <c r="W964" s="2"/>
      <c r="X964" s="2"/>
      <c r="Y964" s="2"/>
      <c r="Z964" s="2"/>
    </row>
    <row r="965" spans="23:26" x14ac:dyDescent="0.2">
      <c r="W965" s="2"/>
      <c r="X965" s="2"/>
      <c r="Y965" s="2"/>
      <c r="Z965" s="2"/>
    </row>
    <row r="966" spans="23:26" x14ac:dyDescent="0.2">
      <c r="W966" s="2"/>
      <c r="X966" s="2"/>
      <c r="Y966" s="2"/>
      <c r="Z966" s="2"/>
    </row>
    <row r="967" spans="23:26" x14ac:dyDescent="0.2">
      <c r="W967" s="2"/>
      <c r="X967" s="2"/>
      <c r="Y967" s="2"/>
      <c r="Z967" s="2"/>
    </row>
    <row r="968" spans="23:26" x14ac:dyDescent="0.2">
      <c r="W968" s="2"/>
      <c r="X968" s="2"/>
      <c r="Y968" s="2"/>
      <c r="Z968" s="2"/>
    </row>
    <row r="969" spans="23:26" x14ac:dyDescent="0.2">
      <c r="W969" s="2"/>
      <c r="X969" s="2"/>
      <c r="Y969" s="2"/>
      <c r="Z969" s="2"/>
    </row>
    <row r="970" spans="23:26" x14ac:dyDescent="0.2">
      <c r="W970" s="2"/>
      <c r="X970" s="2"/>
      <c r="Y970" s="2"/>
      <c r="Z970" s="2"/>
    </row>
    <row r="971" spans="23:26" x14ac:dyDescent="0.2">
      <c r="W971" s="2"/>
      <c r="X971" s="2"/>
      <c r="Y971" s="2"/>
      <c r="Z971" s="2"/>
    </row>
    <row r="972" spans="23:26" x14ac:dyDescent="0.2">
      <c r="W972" s="2"/>
      <c r="X972" s="2"/>
      <c r="Y972" s="2"/>
      <c r="Z972" s="2"/>
    </row>
    <row r="973" spans="23:26" x14ac:dyDescent="0.2">
      <c r="W973" s="2"/>
      <c r="X973" s="2"/>
      <c r="Y973" s="2"/>
      <c r="Z973" s="2"/>
    </row>
    <row r="974" spans="23:26" x14ac:dyDescent="0.2">
      <c r="W974" s="2"/>
      <c r="X974" s="2"/>
      <c r="Y974" s="2"/>
      <c r="Z974" s="2"/>
    </row>
    <row r="975" spans="23:26" x14ac:dyDescent="0.2">
      <c r="W975" s="2"/>
      <c r="X975" s="2"/>
      <c r="Y975" s="2"/>
      <c r="Z975" s="2"/>
    </row>
    <row r="976" spans="23:26" x14ac:dyDescent="0.2">
      <c r="W976" s="2"/>
      <c r="X976" s="2"/>
      <c r="Y976" s="2"/>
      <c r="Z976" s="2"/>
    </row>
    <row r="977" spans="23:26" x14ac:dyDescent="0.2">
      <c r="W977" s="2"/>
      <c r="X977" s="2"/>
      <c r="Y977" s="2"/>
      <c r="Z977" s="2"/>
    </row>
    <row r="978" spans="23:26" x14ac:dyDescent="0.2">
      <c r="W978" s="2"/>
      <c r="X978" s="2"/>
      <c r="Y978" s="2"/>
      <c r="Z978" s="2"/>
    </row>
    <row r="979" spans="23:26" x14ac:dyDescent="0.2">
      <c r="W979" s="2"/>
      <c r="X979" s="2"/>
      <c r="Y979" s="2"/>
      <c r="Z979" s="2"/>
    </row>
    <row r="980" spans="23:26" x14ac:dyDescent="0.2">
      <c r="W980" s="2"/>
      <c r="X980" s="2"/>
      <c r="Y980" s="2"/>
      <c r="Z980" s="2"/>
    </row>
    <row r="981" spans="23:26" x14ac:dyDescent="0.2">
      <c r="W981" s="2"/>
      <c r="X981" s="2"/>
      <c r="Y981" s="2"/>
      <c r="Z981" s="2"/>
    </row>
    <row r="982" spans="23:26" x14ac:dyDescent="0.2">
      <c r="W982" s="2"/>
      <c r="X982" s="2"/>
      <c r="Y982" s="2"/>
      <c r="Z982" s="2"/>
    </row>
    <row r="983" spans="23:26" x14ac:dyDescent="0.2">
      <c r="W983" s="2"/>
      <c r="X983" s="2"/>
      <c r="Y983" s="2"/>
      <c r="Z983" s="2"/>
    </row>
    <row r="984" spans="23:26" x14ac:dyDescent="0.2">
      <c r="W984" s="2"/>
      <c r="X984" s="2"/>
      <c r="Y984" s="2"/>
      <c r="Z984" s="2"/>
    </row>
  </sheetData>
  <mergeCells count="9">
    <mergeCell ref="A3:V3"/>
    <mergeCell ref="A1:H2"/>
    <mergeCell ref="I1:V1"/>
    <mergeCell ref="I2:N2"/>
    <mergeCell ref="O2:T2"/>
    <mergeCell ref="U2:V2"/>
    <mergeCell ref="A147:H147"/>
    <mergeCell ref="A4:Q4"/>
    <mergeCell ref="R4:V4"/>
  </mergeCells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26B2-1AB5-48D1-9E92-36A134AF4A63}">
  <dimension ref="A1:S993"/>
  <sheetViews>
    <sheetView zoomScale="93" zoomScaleNormal="93" workbookViewId="0">
      <selection activeCell="B10" sqref="B10"/>
    </sheetView>
  </sheetViews>
  <sheetFormatPr baseColWidth="10" defaultColWidth="14.42578125" defaultRowHeight="15" x14ac:dyDescent="0.25"/>
  <cols>
    <col min="1" max="1" width="11.42578125" style="9" customWidth="1"/>
    <col min="2" max="2" width="47" style="9" customWidth="1"/>
    <col min="3" max="3" width="28.5703125" style="9" customWidth="1"/>
    <col min="4" max="4" width="115.140625" style="9" customWidth="1"/>
    <col min="5" max="5" width="25.85546875" style="9" customWidth="1"/>
    <col min="6" max="6" width="16.28515625" style="9" customWidth="1"/>
    <col min="7" max="7" width="16.140625" style="9" customWidth="1"/>
    <col min="8" max="8" width="18.5703125" style="9" customWidth="1"/>
    <col min="9" max="9" width="15.140625" style="9" customWidth="1"/>
    <col min="10" max="10" width="26.5703125" style="9" customWidth="1"/>
    <col min="11" max="11" width="15.140625" style="9" customWidth="1"/>
    <col min="12" max="12" width="15.42578125" style="9" customWidth="1"/>
    <col min="13" max="13" width="13.28515625" style="9" customWidth="1"/>
    <col min="14" max="14" width="16.5703125" style="9" customWidth="1"/>
    <col min="15" max="19" width="11.42578125" style="9" customWidth="1"/>
    <col min="20" max="16384" width="14.42578125" style="9"/>
  </cols>
  <sheetData>
    <row r="1" spans="1:19" s="204" customFormat="1" ht="57" customHeight="1" x14ac:dyDescent="0.25">
      <c r="A1" s="188"/>
      <c r="B1" s="189"/>
      <c r="C1" s="189"/>
      <c r="D1" s="189"/>
      <c r="E1" s="206" t="s">
        <v>393</v>
      </c>
      <c r="F1" s="206"/>
      <c r="G1" s="206"/>
      <c r="H1" s="206"/>
      <c r="I1" s="206"/>
      <c r="J1" s="206"/>
      <c r="K1" s="206"/>
      <c r="L1" s="206"/>
      <c r="M1" s="206"/>
      <c r="N1" s="206"/>
    </row>
    <row r="2" spans="1:19" s="204" customFormat="1" ht="50.25" customHeight="1" x14ac:dyDescent="0.25">
      <c r="A2" s="190"/>
      <c r="B2" s="191"/>
      <c r="C2" s="191"/>
      <c r="D2" s="191"/>
      <c r="E2" s="183" t="s">
        <v>394</v>
      </c>
      <c r="F2" s="192"/>
      <c r="G2" s="184"/>
      <c r="H2" s="183" t="s">
        <v>395</v>
      </c>
      <c r="I2" s="192"/>
      <c r="J2" s="184"/>
      <c r="K2" s="183" t="s">
        <v>397</v>
      </c>
      <c r="L2" s="192"/>
      <c r="M2" s="192"/>
      <c r="N2" s="184"/>
    </row>
    <row r="3" spans="1:19" s="204" customFormat="1" ht="17.850000000000001" customHeight="1" thickBot="1" x14ac:dyDescent="0.3">
      <c r="A3" s="185" t="s">
        <v>378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1:19" s="85" customFormat="1" ht="15.75" x14ac:dyDescent="0.25">
      <c r="A4" s="178" t="s">
        <v>268</v>
      </c>
      <c r="B4" s="179"/>
      <c r="C4" s="179"/>
      <c r="D4" s="179"/>
      <c r="E4" s="179"/>
      <c r="F4" s="179"/>
      <c r="G4" s="179"/>
      <c r="H4" s="179"/>
      <c r="I4" s="179"/>
      <c r="J4" s="180" t="s">
        <v>269</v>
      </c>
      <c r="K4" s="181"/>
      <c r="L4" s="181"/>
      <c r="M4" s="181"/>
      <c r="N4" s="182"/>
      <c r="O4" s="99"/>
      <c r="P4" s="99"/>
      <c r="Q4" s="99"/>
      <c r="R4" s="99"/>
      <c r="S4" s="99"/>
    </row>
    <row r="5" spans="1:19" s="105" customFormat="1" ht="63" x14ac:dyDescent="0.25">
      <c r="A5" s="100" t="s">
        <v>0</v>
      </c>
      <c r="B5" s="100" t="s">
        <v>3</v>
      </c>
      <c r="C5" s="100" t="s">
        <v>4</v>
      </c>
      <c r="D5" s="100" t="s">
        <v>5</v>
      </c>
      <c r="E5" s="97" t="s">
        <v>7</v>
      </c>
      <c r="F5" s="97" t="s">
        <v>8</v>
      </c>
      <c r="G5" s="97" t="s">
        <v>9</v>
      </c>
      <c r="H5" s="97" t="s">
        <v>390</v>
      </c>
      <c r="I5" s="97" t="s">
        <v>10</v>
      </c>
      <c r="J5" s="100" t="s">
        <v>11</v>
      </c>
      <c r="K5" s="100" t="s">
        <v>12</v>
      </c>
      <c r="L5" s="100" t="s">
        <v>13</v>
      </c>
      <c r="M5" s="100" t="s">
        <v>14</v>
      </c>
      <c r="N5" s="103" t="s">
        <v>15</v>
      </c>
      <c r="O5" s="104"/>
      <c r="P5" s="104"/>
      <c r="Q5" s="104"/>
      <c r="R5" s="104"/>
      <c r="S5" s="104"/>
    </row>
    <row r="6" spans="1:19" s="117" customFormat="1" ht="47.25" customHeight="1" x14ac:dyDescent="0.2">
      <c r="A6" s="108">
        <v>1</v>
      </c>
      <c r="B6" s="109" t="s">
        <v>270</v>
      </c>
      <c r="C6" s="110" t="s">
        <v>324</v>
      </c>
      <c r="D6" s="111" t="s">
        <v>271</v>
      </c>
      <c r="E6" s="112">
        <v>1</v>
      </c>
      <c r="F6" s="112">
        <v>0</v>
      </c>
      <c r="G6" s="112">
        <v>1</v>
      </c>
      <c r="H6" s="113" t="s">
        <v>272</v>
      </c>
      <c r="I6" s="109" t="s">
        <v>325</v>
      </c>
      <c r="J6" s="114"/>
      <c r="K6" s="114"/>
      <c r="L6" s="114"/>
      <c r="M6" s="115"/>
      <c r="N6" s="115"/>
      <c r="O6" s="116"/>
      <c r="P6" s="116"/>
      <c r="Q6" s="116"/>
      <c r="R6" s="116"/>
      <c r="S6" s="116"/>
    </row>
    <row r="7" spans="1:19" s="117" customFormat="1" ht="47.25" customHeight="1" x14ac:dyDescent="0.2">
      <c r="A7" s="118">
        <v>2</v>
      </c>
      <c r="B7" s="109" t="s">
        <v>270</v>
      </c>
      <c r="C7" s="110" t="s">
        <v>324</v>
      </c>
      <c r="D7" s="111" t="s">
        <v>273</v>
      </c>
      <c r="E7" s="112">
        <v>1</v>
      </c>
      <c r="F7" s="112">
        <v>0</v>
      </c>
      <c r="G7" s="112">
        <v>1</v>
      </c>
      <c r="H7" s="113" t="s">
        <v>272</v>
      </c>
      <c r="I7" s="109" t="s">
        <v>325</v>
      </c>
      <c r="J7" s="114"/>
      <c r="K7" s="114"/>
      <c r="L7" s="114"/>
      <c r="M7" s="115"/>
      <c r="N7" s="115"/>
      <c r="O7" s="116"/>
      <c r="P7" s="116"/>
      <c r="Q7" s="116"/>
      <c r="R7" s="116"/>
      <c r="S7" s="116"/>
    </row>
    <row r="8" spans="1:19" s="117" customFormat="1" ht="47.25" customHeight="1" x14ac:dyDescent="0.2">
      <c r="A8" s="118">
        <v>3</v>
      </c>
      <c r="B8" s="109" t="s">
        <v>270</v>
      </c>
      <c r="C8" s="110" t="s">
        <v>324</v>
      </c>
      <c r="D8" s="111" t="s">
        <v>274</v>
      </c>
      <c r="E8" s="112">
        <v>1</v>
      </c>
      <c r="F8" s="112">
        <v>0</v>
      </c>
      <c r="G8" s="112">
        <v>1</v>
      </c>
      <c r="H8" s="113" t="s">
        <v>272</v>
      </c>
      <c r="I8" s="109" t="s">
        <v>325</v>
      </c>
      <c r="J8" s="114"/>
      <c r="K8" s="114"/>
      <c r="L8" s="114"/>
      <c r="M8" s="115"/>
      <c r="N8" s="115"/>
      <c r="O8" s="116"/>
      <c r="P8" s="116"/>
      <c r="Q8" s="116"/>
      <c r="R8" s="116"/>
      <c r="S8" s="116"/>
    </row>
    <row r="9" spans="1:19" s="117" customFormat="1" ht="47.25" customHeight="1" x14ac:dyDescent="0.2">
      <c r="A9" s="108">
        <v>4</v>
      </c>
      <c r="B9" s="109" t="s">
        <v>270</v>
      </c>
      <c r="C9" s="110" t="s">
        <v>324</v>
      </c>
      <c r="D9" s="111" t="s">
        <v>326</v>
      </c>
      <c r="E9" s="112">
        <v>1</v>
      </c>
      <c r="F9" s="112">
        <v>1</v>
      </c>
      <c r="G9" s="112">
        <v>1</v>
      </c>
      <c r="H9" s="113" t="s">
        <v>272</v>
      </c>
      <c r="I9" s="109" t="s">
        <v>325</v>
      </c>
      <c r="J9" s="114"/>
      <c r="K9" s="114"/>
      <c r="L9" s="114"/>
      <c r="M9" s="115"/>
      <c r="N9" s="115"/>
      <c r="O9" s="116"/>
      <c r="P9" s="116"/>
      <c r="Q9" s="116"/>
      <c r="R9" s="116"/>
      <c r="S9" s="116"/>
    </row>
    <row r="10" spans="1:19" s="117" customFormat="1" ht="47.25" customHeight="1" x14ac:dyDescent="0.2">
      <c r="A10" s="118">
        <v>5</v>
      </c>
      <c r="B10" s="109" t="s">
        <v>270</v>
      </c>
      <c r="C10" s="110" t="s">
        <v>324</v>
      </c>
      <c r="D10" s="111" t="s">
        <v>327</v>
      </c>
      <c r="E10" s="112">
        <v>1</v>
      </c>
      <c r="F10" s="112">
        <v>1</v>
      </c>
      <c r="G10" s="112">
        <v>1</v>
      </c>
      <c r="H10" s="113" t="s">
        <v>272</v>
      </c>
      <c r="I10" s="109" t="s">
        <v>325</v>
      </c>
      <c r="J10" s="114"/>
      <c r="K10" s="114"/>
      <c r="L10" s="114"/>
      <c r="M10" s="115"/>
      <c r="N10" s="115"/>
      <c r="O10" s="116"/>
      <c r="P10" s="116"/>
      <c r="Q10" s="116"/>
      <c r="R10" s="116"/>
      <c r="S10" s="116"/>
    </row>
    <row r="11" spans="1:19" s="117" customFormat="1" ht="47.25" customHeight="1" x14ac:dyDescent="0.2">
      <c r="A11" s="118">
        <v>6</v>
      </c>
      <c r="B11" s="109" t="s">
        <v>270</v>
      </c>
      <c r="C11" s="110" t="s">
        <v>324</v>
      </c>
      <c r="D11" s="111" t="s">
        <v>328</v>
      </c>
      <c r="E11" s="112">
        <v>1</v>
      </c>
      <c r="F11" s="112">
        <v>1</v>
      </c>
      <c r="G11" s="112">
        <v>1</v>
      </c>
      <c r="H11" s="113" t="s">
        <v>272</v>
      </c>
      <c r="I11" s="109" t="s">
        <v>325</v>
      </c>
      <c r="J11" s="114"/>
      <c r="K11" s="114"/>
      <c r="L11" s="114"/>
      <c r="M11" s="115"/>
      <c r="N11" s="115"/>
      <c r="O11" s="116"/>
      <c r="P11" s="116"/>
      <c r="Q11" s="116"/>
      <c r="R11" s="116"/>
      <c r="S11" s="116"/>
    </row>
    <row r="12" spans="1:19" s="117" customFormat="1" ht="47.25" customHeight="1" x14ac:dyDescent="0.2">
      <c r="A12" s="108">
        <v>7</v>
      </c>
      <c r="B12" s="109" t="s">
        <v>270</v>
      </c>
      <c r="C12" s="110" t="s">
        <v>324</v>
      </c>
      <c r="D12" s="111" t="s">
        <v>275</v>
      </c>
      <c r="E12" s="112">
        <v>1</v>
      </c>
      <c r="F12" s="112">
        <v>1</v>
      </c>
      <c r="G12" s="112">
        <v>1</v>
      </c>
      <c r="H12" s="113" t="s">
        <v>272</v>
      </c>
      <c r="I12" s="109" t="s">
        <v>325</v>
      </c>
      <c r="J12" s="114"/>
      <c r="K12" s="114"/>
      <c r="L12" s="114"/>
      <c r="M12" s="115"/>
      <c r="N12" s="115"/>
      <c r="O12" s="116"/>
      <c r="P12" s="116"/>
      <c r="Q12" s="116"/>
      <c r="R12" s="116"/>
      <c r="S12" s="116"/>
    </row>
    <row r="13" spans="1:19" s="117" customFormat="1" ht="47.25" customHeight="1" x14ac:dyDescent="0.2">
      <c r="A13" s="118">
        <v>8</v>
      </c>
      <c r="B13" s="109" t="s">
        <v>270</v>
      </c>
      <c r="C13" s="110" t="s">
        <v>324</v>
      </c>
      <c r="D13" s="111" t="s">
        <v>329</v>
      </c>
      <c r="E13" s="112">
        <v>1</v>
      </c>
      <c r="F13" s="112">
        <v>1</v>
      </c>
      <c r="G13" s="112">
        <v>1</v>
      </c>
      <c r="H13" s="113" t="s">
        <v>272</v>
      </c>
      <c r="I13" s="109" t="s">
        <v>325</v>
      </c>
      <c r="J13" s="114"/>
      <c r="K13" s="114"/>
      <c r="L13" s="114"/>
      <c r="M13" s="115"/>
      <c r="N13" s="115"/>
      <c r="O13" s="116"/>
      <c r="P13" s="116"/>
      <c r="Q13" s="116"/>
      <c r="R13" s="116"/>
      <c r="S13" s="116"/>
    </row>
    <row r="14" spans="1:19" s="117" customFormat="1" ht="47.25" customHeight="1" x14ac:dyDescent="0.2">
      <c r="A14" s="118">
        <v>9</v>
      </c>
      <c r="B14" s="109" t="s">
        <v>270</v>
      </c>
      <c r="C14" s="109" t="s">
        <v>330</v>
      </c>
      <c r="D14" s="109" t="s">
        <v>379</v>
      </c>
      <c r="E14" s="112">
        <v>1</v>
      </c>
      <c r="F14" s="112">
        <v>1</v>
      </c>
      <c r="G14" s="112">
        <v>1</v>
      </c>
      <c r="H14" s="113" t="s">
        <v>276</v>
      </c>
      <c r="I14" s="109" t="s">
        <v>325</v>
      </c>
      <c r="J14" s="114"/>
      <c r="K14" s="114"/>
      <c r="L14" s="114"/>
      <c r="M14" s="115"/>
      <c r="N14" s="115"/>
      <c r="O14" s="116"/>
      <c r="P14" s="116"/>
      <c r="Q14" s="116"/>
      <c r="R14" s="116"/>
      <c r="S14" s="116"/>
    </row>
    <row r="15" spans="1:19" s="117" customFormat="1" ht="47.25" customHeight="1" x14ac:dyDescent="0.2">
      <c r="A15" s="108">
        <v>10</v>
      </c>
      <c r="B15" s="109" t="s">
        <v>270</v>
      </c>
      <c r="C15" s="109" t="s">
        <v>331</v>
      </c>
      <c r="D15" s="109" t="s">
        <v>380</v>
      </c>
      <c r="E15" s="112">
        <v>1</v>
      </c>
      <c r="F15" s="112">
        <v>1</v>
      </c>
      <c r="G15" s="112">
        <v>1</v>
      </c>
      <c r="H15" s="113" t="s">
        <v>276</v>
      </c>
      <c r="I15" s="109" t="s">
        <v>325</v>
      </c>
      <c r="J15" s="114"/>
      <c r="K15" s="114"/>
      <c r="L15" s="114"/>
      <c r="M15" s="115"/>
      <c r="N15" s="115"/>
      <c r="O15" s="116"/>
      <c r="P15" s="116"/>
      <c r="Q15" s="116"/>
      <c r="R15" s="116"/>
      <c r="S15" s="116"/>
    </row>
    <row r="16" spans="1:19" s="117" customFormat="1" ht="47.25" customHeight="1" x14ac:dyDescent="0.2">
      <c r="A16" s="118">
        <v>11</v>
      </c>
      <c r="B16" s="109" t="s">
        <v>270</v>
      </c>
      <c r="C16" s="109" t="s">
        <v>332</v>
      </c>
      <c r="D16" s="109" t="s">
        <v>381</v>
      </c>
      <c r="E16" s="112">
        <v>1</v>
      </c>
      <c r="F16" s="112">
        <v>1</v>
      </c>
      <c r="G16" s="112">
        <v>1</v>
      </c>
      <c r="H16" s="113" t="s">
        <v>276</v>
      </c>
      <c r="I16" s="109" t="s">
        <v>325</v>
      </c>
      <c r="J16" s="114"/>
      <c r="K16" s="114"/>
      <c r="L16" s="114"/>
      <c r="M16" s="115"/>
      <c r="N16" s="115"/>
      <c r="O16" s="116"/>
      <c r="P16" s="116"/>
      <c r="Q16" s="116"/>
      <c r="R16" s="116"/>
      <c r="S16" s="116"/>
    </row>
    <row r="17" spans="1:19" s="117" customFormat="1" ht="47.25" customHeight="1" x14ac:dyDescent="0.2">
      <c r="A17" s="118">
        <v>12</v>
      </c>
      <c r="B17" s="109" t="s">
        <v>270</v>
      </c>
      <c r="C17" s="109" t="s">
        <v>333</v>
      </c>
      <c r="D17" s="109" t="s">
        <v>382</v>
      </c>
      <c r="E17" s="112">
        <v>1</v>
      </c>
      <c r="F17" s="112">
        <v>1</v>
      </c>
      <c r="G17" s="112">
        <v>1</v>
      </c>
      <c r="H17" s="113" t="s">
        <v>276</v>
      </c>
      <c r="I17" s="109" t="s">
        <v>325</v>
      </c>
      <c r="J17" s="114"/>
      <c r="K17" s="114"/>
      <c r="L17" s="114"/>
      <c r="M17" s="115"/>
      <c r="N17" s="115"/>
      <c r="O17" s="116"/>
      <c r="P17" s="116"/>
      <c r="Q17" s="116"/>
      <c r="R17" s="116"/>
      <c r="S17" s="116"/>
    </row>
    <row r="18" spans="1:19" s="117" customFormat="1" ht="47.25" customHeight="1" x14ac:dyDescent="0.2">
      <c r="A18" s="108">
        <v>13</v>
      </c>
      <c r="B18" s="109" t="s">
        <v>270</v>
      </c>
      <c r="C18" s="109" t="s">
        <v>334</v>
      </c>
      <c r="D18" s="109" t="s">
        <v>383</v>
      </c>
      <c r="E18" s="112">
        <v>1</v>
      </c>
      <c r="F18" s="112">
        <v>1</v>
      </c>
      <c r="G18" s="112">
        <v>1</v>
      </c>
      <c r="H18" s="113" t="s">
        <v>276</v>
      </c>
      <c r="I18" s="109" t="s">
        <v>325</v>
      </c>
      <c r="J18" s="114"/>
      <c r="K18" s="114"/>
      <c r="L18" s="114"/>
      <c r="M18" s="115"/>
      <c r="N18" s="115"/>
      <c r="O18" s="116"/>
      <c r="P18" s="116"/>
      <c r="Q18" s="116"/>
      <c r="R18" s="116"/>
      <c r="S18" s="116"/>
    </row>
    <row r="19" spans="1:19" s="117" customFormat="1" ht="47.25" customHeight="1" x14ac:dyDescent="0.2">
      <c r="A19" s="118">
        <v>14</v>
      </c>
      <c r="B19" s="109" t="s">
        <v>335</v>
      </c>
      <c r="C19" s="109" t="s">
        <v>336</v>
      </c>
      <c r="D19" s="109" t="s">
        <v>384</v>
      </c>
      <c r="E19" s="112">
        <v>1</v>
      </c>
      <c r="F19" s="112">
        <v>1</v>
      </c>
      <c r="G19" s="112">
        <v>1</v>
      </c>
      <c r="H19" s="113" t="s">
        <v>276</v>
      </c>
      <c r="I19" s="109" t="s">
        <v>325</v>
      </c>
      <c r="J19" s="114"/>
      <c r="K19" s="114"/>
      <c r="L19" s="114"/>
      <c r="M19" s="115"/>
      <c r="N19" s="115"/>
      <c r="O19" s="116"/>
      <c r="P19" s="116"/>
      <c r="Q19" s="116"/>
      <c r="R19" s="116"/>
      <c r="S19" s="116"/>
    </row>
    <row r="20" spans="1:19" s="117" customFormat="1" ht="47.25" customHeight="1" x14ac:dyDescent="0.2">
      <c r="A20" s="118">
        <v>15</v>
      </c>
      <c r="B20" s="109" t="s">
        <v>335</v>
      </c>
      <c r="C20" s="109" t="s">
        <v>336</v>
      </c>
      <c r="D20" s="109" t="s">
        <v>277</v>
      </c>
      <c r="E20" s="112">
        <v>1</v>
      </c>
      <c r="F20" s="112">
        <v>1</v>
      </c>
      <c r="G20" s="112">
        <v>1</v>
      </c>
      <c r="H20" s="113" t="s">
        <v>278</v>
      </c>
      <c r="I20" s="109" t="s">
        <v>325</v>
      </c>
      <c r="J20" s="114"/>
      <c r="K20" s="114"/>
      <c r="L20" s="114"/>
      <c r="M20" s="115"/>
      <c r="N20" s="115"/>
      <c r="O20" s="116"/>
      <c r="P20" s="116"/>
      <c r="Q20" s="116"/>
      <c r="R20" s="116"/>
      <c r="S20" s="116"/>
    </row>
    <row r="21" spans="1:19" s="117" customFormat="1" ht="47.25" customHeight="1" x14ac:dyDescent="0.2">
      <c r="A21" s="108">
        <v>16</v>
      </c>
      <c r="B21" s="109" t="s">
        <v>335</v>
      </c>
      <c r="C21" s="109" t="s">
        <v>336</v>
      </c>
      <c r="D21" s="109" t="s">
        <v>337</v>
      </c>
      <c r="E21" s="112">
        <v>1</v>
      </c>
      <c r="F21" s="112">
        <v>1</v>
      </c>
      <c r="G21" s="112">
        <v>1</v>
      </c>
      <c r="H21" s="113" t="s">
        <v>278</v>
      </c>
      <c r="I21" s="109" t="s">
        <v>325</v>
      </c>
      <c r="J21" s="114"/>
      <c r="K21" s="114"/>
      <c r="L21" s="114"/>
      <c r="M21" s="115"/>
      <c r="N21" s="115"/>
      <c r="O21" s="116"/>
      <c r="P21" s="116"/>
      <c r="Q21" s="116"/>
      <c r="R21" s="116"/>
      <c r="S21" s="116"/>
    </row>
    <row r="22" spans="1:19" s="117" customFormat="1" ht="47.25" customHeight="1" x14ac:dyDescent="0.2">
      <c r="A22" s="118">
        <v>17</v>
      </c>
      <c r="B22" s="109" t="s">
        <v>335</v>
      </c>
      <c r="C22" s="109" t="s">
        <v>336</v>
      </c>
      <c r="D22" s="109" t="s">
        <v>279</v>
      </c>
      <c r="E22" s="112">
        <v>1</v>
      </c>
      <c r="F22" s="112">
        <v>1</v>
      </c>
      <c r="G22" s="112">
        <v>1</v>
      </c>
      <c r="H22" s="113" t="s">
        <v>278</v>
      </c>
      <c r="I22" s="109" t="s">
        <v>325</v>
      </c>
      <c r="J22" s="114"/>
      <c r="K22" s="114"/>
      <c r="L22" s="114"/>
      <c r="M22" s="115"/>
      <c r="N22" s="115"/>
      <c r="O22" s="116"/>
      <c r="P22" s="116"/>
      <c r="Q22" s="116"/>
      <c r="R22" s="116"/>
      <c r="S22" s="116"/>
    </row>
    <row r="23" spans="1:19" s="117" customFormat="1" ht="47.25" customHeight="1" x14ac:dyDescent="0.2">
      <c r="A23" s="118">
        <v>18</v>
      </c>
      <c r="B23" s="109" t="s">
        <v>335</v>
      </c>
      <c r="C23" s="109" t="s">
        <v>336</v>
      </c>
      <c r="D23" s="109" t="s">
        <v>280</v>
      </c>
      <c r="E23" s="112">
        <v>1</v>
      </c>
      <c r="F23" s="112">
        <v>1</v>
      </c>
      <c r="G23" s="112">
        <v>1</v>
      </c>
      <c r="H23" s="113" t="s">
        <v>278</v>
      </c>
      <c r="I23" s="109" t="s">
        <v>325</v>
      </c>
      <c r="J23" s="114"/>
      <c r="K23" s="114"/>
      <c r="L23" s="114"/>
      <c r="M23" s="115"/>
      <c r="N23" s="115"/>
      <c r="O23" s="116"/>
      <c r="P23" s="116"/>
      <c r="Q23" s="116"/>
      <c r="R23" s="116"/>
      <c r="S23" s="116"/>
    </row>
    <row r="24" spans="1:19" s="117" customFormat="1" ht="47.25" customHeight="1" x14ac:dyDescent="0.2">
      <c r="A24" s="108">
        <v>19</v>
      </c>
      <c r="B24" s="109" t="s">
        <v>335</v>
      </c>
      <c r="C24" s="109" t="s">
        <v>336</v>
      </c>
      <c r="D24" s="109" t="s">
        <v>281</v>
      </c>
      <c r="E24" s="112">
        <v>1</v>
      </c>
      <c r="F24" s="112">
        <v>1</v>
      </c>
      <c r="G24" s="112">
        <v>1</v>
      </c>
      <c r="H24" s="113" t="s">
        <v>278</v>
      </c>
      <c r="I24" s="109" t="s">
        <v>325</v>
      </c>
      <c r="J24" s="114"/>
      <c r="K24" s="114"/>
      <c r="L24" s="114"/>
      <c r="M24" s="115"/>
      <c r="N24" s="115"/>
      <c r="O24" s="116"/>
      <c r="P24" s="116"/>
      <c r="Q24" s="116"/>
      <c r="R24" s="116"/>
      <c r="S24" s="116"/>
    </row>
    <row r="25" spans="1:19" s="117" customFormat="1" ht="47.25" customHeight="1" x14ac:dyDescent="0.2">
      <c r="A25" s="118">
        <v>20</v>
      </c>
      <c r="B25" s="109" t="s">
        <v>335</v>
      </c>
      <c r="C25" s="109" t="s">
        <v>336</v>
      </c>
      <c r="D25" s="109" t="s">
        <v>282</v>
      </c>
      <c r="E25" s="112">
        <v>1</v>
      </c>
      <c r="F25" s="112">
        <v>1</v>
      </c>
      <c r="G25" s="112">
        <v>1</v>
      </c>
      <c r="H25" s="113" t="s">
        <v>278</v>
      </c>
      <c r="I25" s="109" t="s">
        <v>325</v>
      </c>
      <c r="J25" s="114"/>
      <c r="K25" s="114"/>
      <c r="L25" s="114"/>
      <c r="M25" s="115"/>
      <c r="N25" s="115"/>
      <c r="O25" s="116"/>
      <c r="P25" s="116"/>
      <c r="Q25" s="116"/>
      <c r="R25" s="116"/>
      <c r="S25" s="116"/>
    </row>
    <row r="26" spans="1:19" s="117" customFormat="1" ht="47.25" customHeight="1" x14ac:dyDescent="0.2">
      <c r="A26" s="118">
        <v>21</v>
      </c>
      <c r="B26" s="109" t="s">
        <v>335</v>
      </c>
      <c r="C26" s="109" t="s">
        <v>336</v>
      </c>
      <c r="D26" s="109" t="s">
        <v>283</v>
      </c>
      <c r="E26" s="112">
        <v>1</v>
      </c>
      <c r="F26" s="112">
        <v>1</v>
      </c>
      <c r="G26" s="112">
        <v>1</v>
      </c>
      <c r="H26" s="113" t="s">
        <v>278</v>
      </c>
      <c r="I26" s="109" t="s">
        <v>325</v>
      </c>
      <c r="J26" s="114"/>
      <c r="K26" s="114"/>
      <c r="L26" s="114"/>
      <c r="M26" s="115"/>
      <c r="N26" s="115"/>
      <c r="O26" s="116"/>
      <c r="P26" s="116"/>
      <c r="Q26" s="116"/>
      <c r="R26" s="116"/>
      <c r="S26" s="116"/>
    </row>
    <row r="27" spans="1:19" s="117" customFormat="1" ht="47.25" customHeight="1" x14ac:dyDescent="0.2">
      <c r="A27" s="108">
        <v>22</v>
      </c>
      <c r="B27" s="109" t="s">
        <v>335</v>
      </c>
      <c r="C27" s="109" t="s">
        <v>336</v>
      </c>
      <c r="D27" s="109" t="s">
        <v>284</v>
      </c>
      <c r="E27" s="112">
        <v>1</v>
      </c>
      <c r="F27" s="112">
        <v>1</v>
      </c>
      <c r="G27" s="112">
        <v>2</v>
      </c>
      <c r="H27" s="113" t="s">
        <v>278</v>
      </c>
      <c r="I27" s="109" t="s">
        <v>325</v>
      </c>
      <c r="J27" s="114"/>
      <c r="K27" s="114"/>
      <c r="L27" s="114"/>
      <c r="M27" s="115"/>
      <c r="N27" s="115"/>
      <c r="O27" s="116"/>
      <c r="P27" s="116"/>
      <c r="Q27" s="116"/>
      <c r="R27" s="116"/>
      <c r="S27" s="116"/>
    </row>
    <row r="28" spans="1:19" s="117" customFormat="1" ht="47.25" customHeight="1" x14ac:dyDescent="0.2">
      <c r="A28" s="118">
        <v>23</v>
      </c>
      <c r="B28" s="109" t="s">
        <v>335</v>
      </c>
      <c r="C28" s="110" t="s">
        <v>338</v>
      </c>
      <c r="D28" s="109" t="s">
        <v>285</v>
      </c>
      <c r="E28" s="112">
        <v>0</v>
      </c>
      <c r="F28" s="112">
        <v>1</v>
      </c>
      <c r="G28" s="112">
        <v>1</v>
      </c>
      <c r="H28" s="113" t="s">
        <v>339</v>
      </c>
      <c r="I28" s="109" t="s">
        <v>325</v>
      </c>
      <c r="J28" s="114"/>
      <c r="K28" s="114"/>
      <c r="L28" s="114"/>
      <c r="M28" s="115"/>
      <c r="N28" s="115"/>
      <c r="O28" s="116"/>
      <c r="P28" s="116"/>
      <c r="Q28" s="116"/>
      <c r="R28" s="116"/>
      <c r="S28" s="116"/>
    </row>
    <row r="29" spans="1:19" s="117" customFormat="1" ht="47.25" customHeight="1" x14ac:dyDescent="0.2">
      <c r="A29" s="118">
        <v>24</v>
      </c>
      <c r="B29" s="109" t="s">
        <v>335</v>
      </c>
      <c r="C29" s="110" t="s">
        <v>338</v>
      </c>
      <c r="D29" s="109" t="s">
        <v>286</v>
      </c>
      <c r="E29" s="112">
        <v>1</v>
      </c>
      <c r="F29" s="112">
        <v>1</v>
      </c>
      <c r="G29" s="112">
        <v>1</v>
      </c>
      <c r="H29" s="113" t="s">
        <v>339</v>
      </c>
      <c r="I29" s="109" t="s">
        <v>325</v>
      </c>
      <c r="J29" s="114"/>
      <c r="K29" s="114"/>
      <c r="L29" s="114"/>
      <c r="M29" s="115"/>
      <c r="N29" s="115"/>
      <c r="O29" s="116"/>
      <c r="P29" s="116"/>
      <c r="Q29" s="116"/>
      <c r="R29" s="116"/>
      <c r="S29" s="116"/>
    </row>
    <row r="30" spans="1:19" s="117" customFormat="1" ht="47.25" customHeight="1" x14ac:dyDescent="0.2">
      <c r="A30" s="108">
        <v>25</v>
      </c>
      <c r="B30" s="109" t="s">
        <v>335</v>
      </c>
      <c r="C30" s="110" t="s">
        <v>338</v>
      </c>
      <c r="D30" s="109" t="s">
        <v>287</v>
      </c>
      <c r="E30" s="112">
        <v>0</v>
      </c>
      <c r="F30" s="112">
        <v>1</v>
      </c>
      <c r="G30" s="112">
        <v>1</v>
      </c>
      <c r="H30" s="113" t="s">
        <v>339</v>
      </c>
      <c r="I30" s="109" t="s">
        <v>325</v>
      </c>
      <c r="J30" s="114"/>
      <c r="K30" s="114"/>
      <c r="L30" s="114"/>
      <c r="M30" s="115"/>
      <c r="N30" s="115"/>
      <c r="O30" s="116"/>
      <c r="P30" s="116"/>
      <c r="Q30" s="116"/>
      <c r="R30" s="116"/>
      <c r="S30" s="116"/>
    </row>
    <row r="31" spans="1:19" s="117" customFormat="1" ht="47.25" customHeight="1" x14ac:dyDescent="0.2">
      <c r="A31" s="118">
        <v>26</v>
      </c>
      <c r="B31" s="109" t="s">
        <v>335</v>
      </c>
      <c r="C31" s="110" t="s">
        <v>338</v>
      </c>
      <c r="D31" s="109" t="s">
        <v>288</v>
      </c>
      <c r="E31" s="112">
        <v>0</v>
      </c>
      <c r="F31" s="112">
        <v>1</v>
      </c>
      <c r="G31" s="112">
        <v>1</v>
      </c>
      <c r="H31" s="113" t="s">
        <v>339</v>
      </c>
      <c r="I31" s="109" t="s">
        <v>325</v>
      </c>
      <c r="J31" s="114"/>
      <c r="K31" s="114"/>
      <c r="L31" s="114"/>
      <c r="M31" s="115"/>
      <c r="N31" s="115"/>
      <c r="O31" s="116"/>
      <c r="P31" s="116"/>
      <c r="Q31" s="116"/>
      <c r="R31" s="116"/>
      <c r="S31" s="116"/>
    </row>
    <row r="32" spans="1:19" s="117" customFormat="1" ht="47.25" customHeight="1" x14ac:dyDescent="0.2">
      <c r="A32" s="118">
        <v>27</v>
      </c>
      <c r="B32" s="109" t="s">
        <v>335</v>
      </c>
      <c r="C32" s="110" t="s">
        <v>338</v>
      </c>
      <c r="D32" s="109" t="s">
        <v>289</v>
      </c>
      <c r="E32" s="112">
        <v>1</v>
      </c>
      <c r="F32" s="112">
        <v>1</v>
      </c>
      <c r="G32" s="112">
        <v>1</v>
      </c>
      <c r="H32" s="113" t="s">
        <v>339</v>
      </c>
      <c r="I32" s="109" t="s">
        <v>325</v>
      </c>
      <c r="J32" s="114"/>
      <c r="K32" s="114"/>
      <c r="L32" s="114"/>
      <c r="M32" s="115"/>
      <c r="N32" s="115"/>
      <c r="O32" s="116"/>
      <c r="P32" s="116"/>
      <c r="Q32" s="116"/>
      <c r="R32" s="116"/>
      <c r="S32" s="116"/>
    </row>
    <row r="33" spans="1:19" s="117" customFormat="1" ht="47.25" customHeight="1" x14ac:dyDescent="0.2">
      <c r="A33" s="108">
        <v>28</v>
      </c>
      <c r="B33" s="109" t="s">
        <v>335</v>
      </c>
      <c r="C33" s="110" t="s">
        <v>338</v>
      </c>
      <c r="D33" s="109" t="s">
        <v>290</v>
      </c>
      <c r="E33" s="112">
        <v>0</v>
      </c>
      <c r="F33" s="112">
        <v>1</v>
      </c>
      <c r="G33" s="112">
        <v>1</v>
      </c>
      <c r="H33" s="113" t="s">
        <v>339</v>
      </c>
      <c r="I33" s="109" t="s">
        <v>325</v>
      </c>
      <c r="J33" s="114"/>
      <c r="K33" s="114"/>
      <c r="L33" s="114"/>
      <c r="M33" s="115"/>
      <c r="N33" s="115"/>
      <c r="O33" s="116"/>
      <c r="P33" s="116"/>
      <c r="Q33" s="116"/>
      <c r="R33" s="116"/>
      <c r="S33" s="116"/>
    </row>
    <row r="34" spans="1:19" s="117" customFormat="1" ht="47.25" customHeight="1" x14ac:dyDescent="0.2">
      <c r="A34" s="118">
        <v>29</v>
      </c>
      <c r="B34" s="109" t="s">
        <v>340</v>
      </c>
      <c r="C34" s="110" t="s">
        <v>341</v>
      </c>
      <c r="D34" s="109" t="s">
        <v>291</v>
      </c>
      <c r="E34" s="112">
        <v>1</v>
      </c>
      <c r="F34" s="112">
        <v>1</v>
      </c>
      <c r="G34" s="112">
        <v>1</v>
      </c>
      <c r="H34" s="113" t="s">
        <v>292</v>
      </c>
      <c r="I34" s="109" t="s">
        <v>325</v>
      </c>
      <c r="J34" s="114"/>
      <c r="K34" s="114"/>
      <c r="L34" s="114"/>
      <c r="M34" s="115"/>
      <c r="N34" s="115"/>
      <c r="O34" s="116"/>
      <c r="P34" s="116"/>
      <c r="Q34" s="116"/>
      <c r="R34" s="116"/>
      <c r="S34" s="116"/>
    </row>
    <row r="35" spans="1:19" s="117" customFormat="1" ht="47.25" customHeight="1" x14ac:dyDescent="0.2">
      <c r="A35" s="118">
        <v>30</v>
      </c>
      <c r="B35" s="109" t="s">
        <v>340</v>
      </c>
      <c r="C35" s="110" t="s">
        <v>341</v>
      </c>
      <c r="D35" s="109" t="s">
        <v>342</v>
      </c>
      <c r="E35" s="112">
        <v>1</v>
      </c>
      <c r="F35" s="112">
        <v>1</v>
      </c>
      <c r="G35" s="112">
        <v>1</v>
      </c>
      <c r="H35" s="113" t="s">
        <v>292</v>
      </c>
      <c r="I35" s="109" t="s">
        <v>325</v>
      </c>
      <c r="J35" s="114"/>
      <c r="K35" s="114"/>
      <c r="L35" s="114"/>
      <c r="M35" s="115"/>
      <c r="N35" s="115"/>
      <c r="O35" s="116"/>
      <c r="P35" s="116"/>
      <c r="Q35" s="116"/>
      <c r="R35" s="116"/>
      <c r="S35" s="116"/>
    </row>
    <row r="36" spans="1:19" s="117" customFormat="1" ht="47.25" customHeight="1" x14ac:dyDescent="0.2">
      <c r="A36" s="108">
        <v>31</v>
      </c>
      <c r="B36" s="109" t="s">
        <v>340</v>
      </c>
      <c r="C36" s="110" t="s">
        <v>341</v>
      </c>
      <c r="D36" s="109" t="s">
        <v>343</v>
      </c>
      <c r="E36" s="112">
        <v>1</v>
      </c>
      <c r="F36" s="112">
        <v>1</v>
      </c>
      <c r="G36" s="112">
        <v>1</v>
      </c>
      <c r="H36" s="113" t="s">
        <v>292</v>
      </c>
      <c r="I36" s="109" t="s">
        <v>325</v>
      </c>
      <c r="J36" s="114"/>
      <c r="K36" s="114"/>
      <c r="L36" s="114"/>
      <c r="M36" s="115"/>
      <c r="N36" s="115"/>
      <c r="O36" s="116"/>
      <c r="P36" s="116"/>
      <c r="Q36" s="116"/>
      <c r="R36" s="116"/>
      <c r="S36" s="116"/>
    </row>
    <row r="37" spans="1:19" s="117" customFormat="1" ht="47.25" customHeight="1" x14ac:dyDescent="0.2">
      <c r="A37" s="118">
        <v>32</v>
      </c>
      <c r="B37" s="109" t="s">
        <v>340</v>
      </c>
      <c r="C37" s="110" t="s">
        <v>341</v>
      </c>
      <c r="D37" s="109" t="s">
        <v>293</v>
      </c>
      <c r="E37" s="112">
        <v>1</v>
      </c>
      <c r="F37" s="112">
        <v>1</v>
      </c>
      <c r="G37" s="112">
        <v>1</v>
      </c>
      <c r="H37" s="113" t="s">
        <v>292</v>
      </c>
      <c r="I37" s="109" t="s">
        <v>325</v>
      </c>
      <c r="J37" s="114"/>
      <c r="K37" s="114"/>
      <c r="L37" s="114"/>
      <c r="M37" s="115"/>
      <c r="N37" s="115"/>
      <c r="O37" s="116"/>
      <c r="P37" s="116"/>
      <c r="Q37" s="116"/>
      <c r="R37" s="116"/>
      <c r="S37" s="116"/>
    </row>
    <row r="38" spans="1:19" s="117" customFormat="1" ht="47.25" customHeight="1" x14ac:dyDescent="0.2">
      <c r="A38" s="118">
        <v>33</v>
      </c>
      <c r="B38" s="109" t="s">
        <v>340</v>
      </c>
      <c r="C38" s="110" t="s">
        <v>341</v>
      </c>
      <c r="D38" s="109" t="s">
        <v>344</v>
      </c>
      <c r="E38" s="112">
        <v>1</v>
      </c>
      <c r="F38" s="112">
        <v>1</v>
      </c>
      <c r="G38" s="112">
        <v>1</v>
      </c>
      <c r="H38" s="113" t="s">
        <v>292</v>
      </c>
      <c r="I38" s="109" t="s">
        <v>325</v>
      </c>
      <c r="J38" s="114"/>
      <c r="K38" s="114"/>
      <c r="L38" s="114"/>
      <c r="M38" s="115"/>
      <c r="N38" s="115"/>
      <c r="O38" s="116"/>
      <c r="P38" s="116"/>
      <c r="Q38" s="116"/>
      <c r="R38" s="116"/>
      <c r="S38" s="116"/>
    </row>
    <row r="39" spans="1:19" s="117" customFormat="1" ht="47.25" customHeight="1" x14ac:dyDescent="0.2">
      <c r="A39" s="108">
        <v>34</v>
      </c>
      <c r="B39" s="109" t="s">
        <v>340</v>
      </c>
      <c r="C39" s="110" t="s">
        <v>345</v>
      </c>
      <c r="D39" s="109" t="s">
        <v>346</v>
      </c>
      <c r="E39" s="112">
        <v>1</v>
      </c>
      <c r="F39" s="112">
        <v>1</v>
      </c>
      <c r="G39" s="112">
        <v>1</v>
      </c>
      <c r="H39" s="113" t="s">
        <v>292</v>
      </c>
      <c r="I39" s="109" t="s">
        <v>325</v>
      </c>
      <c r="J39" s="114"/>
      <c r="K39" s="114"/>
      <c r="L39" s="114"/>
      <c r="M39" s="115"/>
      <c r="N39" s="115"/>
      <c r="O39" s="116"/>
      <c r="P39" s="116"/>
      <c r="Q39" s="116"/>
      <c r="R39" s="116"/>
      <c r="S39" s="116"/>
    </row>
    <row r="40" spans="1:19" s="117" customFormat="1" ht="47.25" customHeight="1" x14ac:dyDescent="0.2">
      <c r="A40" s="118">
        <v>35</v>
      </c>
      <c r="B40" s="109" t="s">
        <v>340</v>
      </c>
      <c r="C40" s="110" t="s">
        <v>345</v>
      </c>
      <c r="D40" s="109" t="s">
        <v>294</v>
      </c>
      <c r="E40" s="112">
        <v>1</v>
      </c>
      <c r="F40" s="112">
        <v>1</v>
      </c>
      <c r="G40" s="112">
        <v>1</v>
      </c>
      <c r="H40" s="113" t="s">
        <v>292</v>
      </c>
      <c r="I40" s="109" t="s">
        <v>325</v>
      </c>
      <c r="J40" s="114"/>
      <c r="K40" s="114"/>
      <c r="L40" s="114"/>
      <c r="M40" s="115"/>
      <c r="N40" s="115"/>
      <c r="O40" s="116"/>
      <c r="P40" s="116"/>
      <c r="Q40" s="116"/>
      <c r="R40" s="116"/>
      <c r="S40" s="116"/>
    </row>
    <row r="41" spans="1:19" s="117" customFormat="1" ht="47.25" customHeight="1" x14ac:dyDescent="0.2">
      <c r="A41" s="118">
        <v>36</v>
      </c>
      <c r="B41" s="109" t="s">
        <v>340</v>
      </c>
      <c r="C41" s="110" t="s">
        <v>345</v>
      </c>
      <c r="D41" s="109" t="s">
        <v>295</v>
      </c>
      <c r="E41" s="112">
        <v>1</v>
      </c>
      <c r="F41" s="112">
        <v>1</v>
      </c>
      <c r="G41" s="112">
        <v>1</v>
      </c>
      <c r="H41" s="113" t="s">
        <v>292</v>
      </c>
      <c r="I41" s="109" t="s">
        <v>325</v>
      </c>
      <c r="J41" s="114"/>
      <c r="K41" s="114"/>
      <c r="L41" s="114"/>
      <c r="M41" s="115"/>
      <c r="N41" s="115"/>
      <c r="O41" s="116"/>
      <c r="P41" s="116"/>
      <c r="Q41" s="116"/>
      <c r="R41" s="116"/>
      <c r="S41" s="116"/>
    </row>
    <row r="42" spans="1:19" s="117" customFormat="1" ht="47.25" customHeight="1" x14ac:dyDescent="0.2">
      <c r="A42" s="108">
        <v>37</v>
      </c>
      <c r="B42" s="109" t="s">
        <v>340</v>
      </c>
      <c r="C42" s="110" t="s">
        <v>345</v>
      </c>
      <c r="D42" s="109" t="s">
        <v>296</v>
      </c>
      <c r="E42" s="112">
        <v>1</v>
      </c>
      <c r="F42" s="112">
        <v>1</v>
      </c>
      <c r="G42" s="112">
        <v>1</v>
      </c>
      <c r="H42" s="113" t="s">
        <v>292</v>
      </c>
      <c r="I42" s="109" t="s">
        <v>325</v>
      </c>
      <c r="J42" s="114"/>
      <c r="K42" s="114"/>
      <c r="L42" s="114"/>
      <c r="M42" s="115"/>
      <c r="N42" s="115"/>
      <c r="O42" s="116"/>
      <c r="P42" s="116"/>
      <c r="Q42" s="116"/>
      <c r="R42" s="116"/>
      <c r="S42" s="116"/>
    </row>
    <row r="43" spans="1:19" s="117" customFormat="1" ht="47.25" customHeight="1" x14ac:dyDescent="0.2">
      <c r="A43" s="118">
        <v>38</v>
      </c>
      <c r="B43" s="109" t="s">
        <v>340</v>
      </c>
      <c r="C43" s="110" t="s">
        <v>345</v>
      </c>
      <c r="D43" s="109" t="s">
        <v>297</v>
      </c>
      <c r="E43" s="112">
        <v>1</v>
      </c>
      <c r="F43" s="112">
        <v>1</v>
      </c>
      <c r="G43" s="112">
        <v>1</v>
      </c>
      <c r="H43" s="113" t="s">
        <v>292</v>
      </c>
      <c r="I43" s="109" t="s">
        <v>325</v>
      </c>
      <c r="J43" s="114"/>
      <c r="K43" s="114"/>
      <c r="L43" s="114"/>
      <c r="M43" s="115"/>
      <c r="N43" s="115"/>
      <c r="O43" s="116"/>
      <c r="P43" s="116"/>
      <c r="Q43" s="116"/>
      <c r="R43" s="116"/>
      <c r="S43" s="116"/>
    </row>
    <row r="44" spans="1:19" s="117" customFormat="1" ht="47.25" customHeight="1" x14ac:dyDescent="0.2">
      <c r="A44" s="118">
        <v>39</v>
      </c>
      <c r="B44" s="109" t="s">
        <v>340</v>
      </c>
      <c r="C44" s="110" t="s">
        <v>345</v>
      </c>
      <c r="D44" s="109" t="s">
        <v>298</v>
      </c>
      <c r="E44" s="112">
        <v>1</v>
      </c>
      <c r="F44" s="112">
        <v>1</v>
      </c>
      <c r="G44" s="112">
        <v>1</v>
      </c>
      <c r="H44" s="113" t="s">
        <v>292</v>
      </c>
      <c r="I44" s="109" t="s">
        <v>325</v>
      </c>
      <c r="J44" s="114"/>
      <c r="K44" s="114"/>
      <c r="L44" s="114"/>
      <c r="M44" s="115"/>
      <c r="N44" s="115"/>
      <c r="O44" s="116"/>
      <c r="P44" s="116"/>
      <c r="Q44" s="116"/>
      <c r="R44" s="116"/>
      <c r="S44" s="116"/>
    </row>
    <row r="45" spans="1:19" s="117" customFormat="1" ht="47.25" customHeight="1" x14ac:dyDescent="0.2">
      <c r="A45" s="108">
        <v>40</v>
      </c>
      <c r="B45" s="109" t="s">
        <v>340</v>
      </c>
      <c r="C45" s="110" t="s">
        <v>347</v>
      </c>
      <c r="D45" s="109" t="s">
        <v>299</v>
      </c>
      <c r="E45" s="112">
        <v>1</v>
      </c>
      <c r="F45" s="112">
        <v>0</v>
      </c>
      <c r="G45" s="112">
        <v>1</v>
      </c>
      <c r="H45" s="113" t="s">
        <v>292</v>
      </c>
      <c r="I45" s="109" t="s">
        <v>325</v>
      </c>
      <c r="J45" s="114"/>
      <c r="K45" s="114"/>
      <c r="L45" s="114"/>
      <c r="M45" s="115"/>
      <c r="N45" s="115"/>
      <c r="O45" s="116"/>
      <c r="P45" s="116"/>
      <c r="Q45" s="116"/>
      <c r="R45" s="116"/>
      <c r="S45" s="116"/>
    </row>
    <row r="46" spans="1:19" s="117" customFormat="1" ht="47.25" customHeight="1" x14ac:dyDescent="0.2">
      <c r="A46" s="118">
        <v>41</v>
      </c>
      <c r="B46" s="109" t="s">
        <v>340</v>
      </c>
      <c r="C46" s="110" t="s">
        <v>347</v>
      </c>
      <c r="D46" s="109" t="s">
        <v>300</v>
      </c>
      <c r="E46" s="112">
        <v>1</v>
      </c>
      <c r="F46" s="112">
        <v>0</v>
      </c>
      <c r="G46" s="112">
        <v>1</v>
      </c>
      <c r="H46" s="113" t="s">
        <v>292</v>
      </c>
      <c r="I46" s="109" t="s">
        <v>325</v>
      </c>
      <c r="J46" s="114"/>
      <c r="K46" s="114"/>
      <c r="L46" s="114"/>
      <c r="M46" s="115"/>
      <c r="N46" s="115"/>
      <c r="O46" s="116"/>
      <c r="P46" s="116"/>
      <c r="Q46" s="116"/>
      <c r="R46" s="116"/>
      <c r="S46" s="116"/>
    </row>
    <row r="47" spans="1:19" s="117" customFormat="1" ht="47.25" customHeight="1" x14ac:dyDescent="0.2">
      <c r="A47" s="118">
        <v>42</v>
      </c>
      <c r="B47" s="109" t="s">
        <v>340</v>
      </c>
      <c r="C47" s="110" t="s">
        <v>347</v>
      </c>
      <c r="D47" s="109" t="s">
        <v>301</v>
      </c>
      <c r="E47" s="112">
        <v>1</v>
      </c>
      <c r="F47" s="112">
        <v>0</v>
      </c>
      <c r="G47" s="112">
        <v>1</v>
      </c>
      <c r="H47" s="113" t="s">
        <v>292</v>
      </c>
      <c r="I47" s="109" t="s">
        <v>325</v>
      </c>
      <c r="J47" s="114"/>
      <c r="K47" s="114"/>
      <c r="L47" s="114"/>
      <c r="M47" s="115"/>
      <c r="N47" s="115"/>
      <c r="O47" s="116"/>
      <c r="P47" s="116"/>
      <c r="Q47" s="116"/>
      <c r="R47" s="116"/>
      <c r="S47" s="116"/>
    </row>
    <row r="48" spans="1:19" s="117" customFormat="1" ht="47.25" customHeight="1" x14ac:dyDescent="0.2">
      <c r="A48" s="108">
        <v>43</v>
      </c>
      <c r="B48" s="109" t="s">
        <v>340</v>
      </c>
      <c r="C48" s="110" t="s">
        <v>347</v>
      </c>
      <c r="D48" s="109" t="s">
        <v>348</v>
      </c>
      <c r="E48" s="112">
        <v>1</v>
      </c>
      <c r="F48" s="112">
        <v>0</v>
      </c>
      <c r="G48" s="112">
        <v>1</v>
      </c>
      <c r="H48" s="113" t="s">
        <v>292</v>
      </c>
      <c r="I48" s="109" t="s">
        <v>325</v>
      </c>
      <c r="J48" s="114"/>
      <c r="K48" s="114"/>
      <c r="L48" s="114"/>
      <c r="M48" s="115"/>
      <c r="N48" s="115"/>
      <c r="O48" s="116"/>
      <c r="P48" s="116"/>
      <c r="Q48" s="116"/>
      <c r="R48" s="116"/>
      <c r="S48" s="116"/>
    </row>
    <row r="49" spans="1:19" s="117" customFormat="1" ht="47.25" customHeight="1" x14ac:dyDescent="0.2">
      <c r="A49" s="118">
        <v>44</v>
      </c>
      <c r="B49" s="109" t="s">
        <v>340</v>
      </c>
      <c r="C49" s="110" t="s">
        <v>349</v>
      </c>
      <c r="D49" s="109" t="s">
        <v>302</v>
      </c>
      <c r="E49" s="112">
        <v>1</v>
      </c>
      <c r="F49" s="112">
        <v>1</v>
      </c>
      <c r="G49" s="112">
        <v>1</v>
      </c>
      <c r="H49" s="113" t="s">
        <v>350</v>
      </c>
      <c r="I49" s="109" t="s">
        <v>325</v>
      </c>
      <c r="J49" s="114"/>
      <c r="K49" s="114"/>
      <c r="L49" s="114"/>
      <c r="M49" s="115"/>
      <c r="N49" s="115"/>
      <c r="O49" s="116"/>
      <c r="P49" s="116"/>
      <c r="Q49" s="116"/>
      <c r="R49" s="116"/>
      <c r="S49" s="116"/>
    </row>
    <row r="50" spans="1:19" s="117" customFormat="1" ht="47.25" customHeight="1" x14ac:dyDescent="0.2">
      <c r="A50" s="118">
        <v>45</v>
      </c>
      <c r="B50" s="109" t="s">
        <v>340</v>
      </c>
      <c r="C50" s="110" t="s">
        <v>349</v>
      </c>
      <c r="D50" s="109" t="s">
        <v>303</v>
      </c>
      <c r="E50" s="112">
        <v>1</v>
      </c>
      <c r="F50" s="112">
        <v>1</v>
      </c>
      <c r="G50" s="112">
        <v>1</v>
      </c>
      <c r="H50" s="113" t="s">
        <v>304</v>
      </c>
      <c r="I50" s="109" t="s">
        <v>304</v>
      </c>
      <c r="J50" s="114"/>
      <c r="K50" s="114"/>
      <c r="L50" s="114"/>
      <c r="M50" s="115"/>
      <c r="N50" s="115"/>
      <c r="O50" s="116"/>
      <c r="P50" s="116"/>
      <c r="Q50" s="116"/>
      <c r="R50" s="116"/>
      <c r="S50" s="116"/>
    </row>
    <row r="51" spans="1:19" s="117" customFormat="1" ht="47.25" customHeight="1" x14ac:dyDescent="0.2">
      <c r="A51" s="108">
        <v>46</v>
      </c>
      <c r="B51" s="109" t="s">
        <v>340</v>
      </c>
      <c r="C51" s="110" t="s">
        <v>349</v>
      </c>
      <c r="D51" s="119" t="s">
        <v>351</v>
      </c>
      <c r="E51" s="112">
        <v>1</v>
      </c>
      <c r="F51" s="112">
        <v>1</v>
      </c>
      <c r="G51" s="112">
        <v>1</v>
      </c>
      <c r="H51" s="113" t="s">
        <v>350</v>
      </c>
      <c r="I51" s="109" t="s">
        <v>325</v>
      </c>
      <c r="J51" s="114"/>
      <c r="K51" s="114"/>
      <c r="L51" s="114"/>
      <c r="M51" s="115"/>
      <c r="N51" s="115"/>
      <c r="O51" s="116"/>
      <c r="P51" s="116"/>
      <c r="Q51" s="116"/>
      <c r="R51" s="116"/>
      <c r="S51" s="116"/>
    </row>
    <row r="52" spans="1:19" s="117" customFormat="1" ht="47.25" customHeight="1" x14ac:dyDescent="0.2">
      <c r="A52" s="118">
        <v>47</v>
      </c>
      <c r="B52" s="109" t="s">
        <v>340</v>
      </c>
      <c r="C52" s="110" t="s">
        <v>349</v>
      </c>
      <c r="D52" s="119" t="s">
        <v>352</v>
      </c>
      <c r="E52" s="112">
        <v>1</v>
      </c>
      <c r="F52" s="112">
        <v>1</v>
      </c>
      <c r="G52" s="112">
        <v>1</v>
      </c>
      <c r="H52" s="113" t="s">
        <v>350</v>
      </c>
      <c r="I52" s="109" t="s">
        <v>325</v>
      </c>
      <c r="J52" s="114"/>
      <c r="K52" s="114"/>
      <c r="L52" s="114"/>
      <c r="M52" s="115"/>
      <c r="N52" s="115"/>
      <c r="O52" s="116"/>
      <c r="P52" s="116"/>
      <c r="Q52" s="116"/>
      <c r="R52" s="116"/>
      <c r="S52" s="116"/>
    </row>
    <row r="53" spans="1:19" s="117" customFormat="1" ht="47.25" customHeight="1" x14ac:dyDescent="0.2">
      <c r="A53" s="118">
        <v>48</v>
      </c>
      <c r="B53" s="109" t="s">
        <v>340</v>
      </c>
      <c r="C53" s="110" t="s">
        <v>349</v>
      </c>
      <c r="D53" s="119" t="s">
        <v>353</v>
      </c>
      <c r="E53" s="112">
        <v>1</v>
      </c>
      <c r="F53" s="112">
        <v>1</v>
      </c>
      <c r="G53" s="112">
        <v>1</v>
      </c>
      <c r="H53" s="113" t="s">
        <v>350</v>
      </c>
      <c r="I53" s="109" t="s">
        <v>325</v>
      </c>
      <c r="J53" s="114"/>
      <c r="K53" s="114"/>
      <c r="L53" s="114"/>
      <c r="M53" s="115"/>
      <c r="N53" s="115"/>
      <c r="O53" s="116"/>
      <c r="P53" s="116"/>
      <c r="Q53" s="116"/>
      <c r="R53" s="116"/>
      <c r="S53" s="116"/>
    </row>
    <row r="54" spans="1:19" s="117" customFormat="1" ht="47.25" customHeight="1" x14ac:dyDescent="0.2">
      <c r="A54" s="108">
        <v>49</v>
      </c>
      <c r="B54" s="109" t="s">
        <v>340</v>
      </c>
      <c r="C54" s="110" t="s">
        <v>349</v>
      </c>
      <c r="D54" s="119" t="s">
        <v>354</v>
      </c>
      <c r="E54" s="112">
        <v>1</v>
      </c>
      <c r="F54" s="112">
        <v>1</v>
      </c>
      <c r="G54" s="112">
        <v>1</v>
      </c>
      <c r="H54" s="113" t="s">
        <v>350</v>
      </c>
      <c r="I54" s="109" t="s">
        <v>325</v>
      </c>
      <c r="J54" s="114"/>
      <c r="K54" s="114"/>
      <c r="L54" s="114"/>
      <c r="M54" s="115"/>
      <c r="N54" s="115"/>
      <c r="O54" s="116"/>
      <c r="P54" s="116"/>
      <c r="Q54" s="116"/>
      <c r="R54" s="116"/>
      <c r="S54" s="116"/>
    </row>
    <row r="55" spans="1:19" s="117" customFormat="1" ht="47.25" customHeight="1" x14ac:dyDescent="0.2">
      <c r="A55" s="118">
        <v>50</v>
      </c>
      <c r="B55" s="109" t="s">
        <v>340</v>
      </c>
      <c r="C55" s="110" t="s">
        <v>349</v>
      </c>
      <c r="D55" s="119" t="s">
        <v>355</v>
      </c>
      <c r="E55" s="112">
        <v>0</v>
      </c>
      <c r="F55" s="112">
        <v>1</v>
      </c>
      <c r="G55" s="112">
        <v>1</v>
      </c>
      <c r="H55" s="113" t="s">
        <v>350</v>
      </c>
      <c r="I55" s="109" t="s">
        <v>325</v>
      </c>
      <c r="J55" s="114"/>
      <c r="K55" s="114"/>
      <c r="L55" s="114"/>
      <c r="M55" s="115"/>
      <c r="N55" s="115"/>
      <c r="O55" s="116"/>
      <c r="P55" s="116"/>
      <c r="Q55" s="116"/>
      <c r="R55" s="116"/>
      <c r="S55" s="116"/>
    </row>
    <row r="56" spans="1:19" s="117" customFormat="1" ht="47.25" customHeight="1" x14ac:dyDescent="0.2">
      <c r="A56" s="118">
        <v>51</v>
      </c>
      <c r="B56" s="109" t="s">
        <v>340</v>
      </c>
      <c r="C56" s="110" t="s">
        <v>349</v>
      </c>
      <c r="D56" s="119" t="s">
        <v>356</v>
      </c>
      <c r="E56" s="112">
        <v>0</v>
      </c>
      <c r="F56" s="112">
        <v>1</v>
      </c>
      <c r="G56" s="112">
        <v>1</v>
      </c>
      <c r="H56" s="113" t="s">
        <v>350</v>
      </c>
      <c r="I56" s="109" t="s">
        <v>325</v>
      </c>
      <c r="J56" s="114"/>
      <c r="K56" s="114"/>
      <c r="L56" s="114"/>
      <c r="M56" s="115"/>
      <c r="N56" s="115"/>
      <c r="O56" s="116"/>
      <c r="P56" s="116"/>
      <c r="Q56" s="116"/>
      <c r="R56" s="116"/>
      <c r="S56" s="116"/>
    </row>
    <row r="57" spans="1:19" s="117" customFormat="1" ht="47.25" customHeight="1" x14ac:dyDescent="0.2">
      <c r="A57" s="108">
        <v>52</v>
      </c>
      <c r="B57" s="109" t="s">
        <v>340</v>
      </c>
      <c r="C57" s="120" t="s">
        <v>357</v>
      </c>
      <c r="D57" s="119" t="s">
        <v>305</v>
      </c>
      <c r="E57" s="112">
        <v>1</v>
      </c>
      <c r="F57" s="112">
        <v>1</v>
      </c>
      <c r="G57" s="112">
        <v>1</v>
      </c>
      <c r="H57" s="113" t="s">
        <v>350</v>
      </c>
      <c r="I57" s="109" t="s">
        <v>325</v>
      </c>
      <c r="J57" s="114"/>
      <c r="K57" s="114"/>
      <c r="L57" s="114"/>
      <c r="M57" s="115"/>
      <c r="N57" s="115"/>
      <c r="O57" s="116"/>
      <c r="P57" s="116"/>
      <c r="Q57" s="116"/>
      <c r="R57" s="116"/>
      <c r="S57" s="116"/>
    </row>
    <row r="58" spans="1:19" s="117" customFormat="1" ht="47.25" customHeight="1" x14ac:dyDescent="0.2">
      <c r="A58" s="118">
        <v>53</v>
      </c>
      <c r="B58" s="109" t="s">
        <v>340</v>
      </c>
      <c r="C58" s="120" t="s">
        <v>357</v>
      </c>
      <c r="D58" s="119" t="s">
        <v>306</v>
      </c>
      <c r="E58" s="112">
        <v>1</v>
      </c>
      <c r="F58" s="112">
        <v>1</v>
      </c>
      <c r="G58" s="112">
        <v>1</v>
      </c>
      <c r="H58" s="113" t="s">
        <v>358</v>
      </c>
      <c r="I58" s="109" t="s">
        <v>325</v>
      </c>
      <c r="J58" s="114"/>
      <c r="K58" s="114"/>
      <c r="L58" s="114"/>
      <c r="M58" s="115"/>
      <c r="N58" s="115"/>
      <c r="O58" s="116"/>
      <c r="P58" s="116"/>
      <c r="Q58" s="116"/>
      <c r="R58" s="116"/>
      <c r="S58" s="116"/>
    </row>
    <row r="59" spans="1:19" s="117" customFormat="1" ht="47.25" customHeight="1" x14ac:dyDescent="0.2">
      <c r="A59" s="118">
        <v>54</v>
      </c>
      <c r="B59" s="109" t="s">
        <v>340</v>
      </c>
      <c r="C59" s="110" t="s">
        <v>359</v>
      </c>
      <c r="D59" s="119" t="s">
        <v>360</v>
      </c>
      <c r="E59" s="112">
        <v>0</v>
      </c>
      <c r="F59" s="112">
        <v>1</v>
      </c>
      <c r="G59" s="112">
        <v>0</v>
      </c>
      <c r="H59" s="113" t="s">
        <v>292</v>
      </c>
      <c r="I59" s="109" t="s">
        <v>325</v>
      </c>
      <c r="J59" s="114"/>
      <c r="K59" s="114"/>
      <c r="L59" s="114"/>
      <c r="M59" s="115"/>
      <c r="N59" s="115"/>
      <c r="O59" s="116"/>
      <c r="P59" s="116"/>
      <c r="Q59" s="116"/>
      <c r="R59" s="116"/>
      <c r="S59" s="116"/>
    </row>
    <row r="60" spans="1:19" s="117" customFormat="1" ht="47.25" customHeight="1" x14ac:dyDescent="0.2">
      <c r="A60" s="108">
        <v>55</v>
      </c>
      <c r="B60" s="109" t="s">
        <v>340</v>
      </c>
      <c r="C60" s="110" t="s">
        <v>359</v>
      </c>
      <c r="D60" s="119" t="s">
        <v>307</v>
      </c>
      <c r="E60" s="112">
        <v>0</v>
      </c>
      <c r="F60" s="112">
        <v>1</v>
      </c>
      <c r="G60" s="112">
        <v>1</v>
      </c>
      <c r="H60" s="113" t="s">
        <v>292</v>
      </c>
      <c r="I60" s="109" t="s">
        <v>325</v>
      </c>
      <c r="J60" s="114"/>
      <c r="K60" s="114"/>
      <c r="L60" s="114"/>
      <c r="M60" s="115"/>
      <c r="N60" s="115"/>
      <c r="O60" s="116"/>
      <c r="P60" s="116"/>
      <c r="Q60" s="116"/>
      <c r="R60" s="116"/>
      <c r="S60" s="116"/>
    </row>
    <row r="61" spans="1:19" s="117" customFormat="1" ht="47.25" customHeight="1" x14ac:dyDescent="0.2">
      <c r="A61" s="118">
        <v>56</v>
      </c>
      <c r="B61" s="109" t="s">
        <v>340</v>
      </c>
      <c r="C61" s="110" t="s">
        <v>359</v>
      </c>
      <c r="D61" s="119" t="s">
        <v>361</v>
      </c>
      <c r="E61" s="112">
        <v>1</v>
      </c>
      <c r="F61" s="112">
        <v>1</v>
      </c>
      <c r="G61" s="112">
        <v>1</v>
      </c>
      <c r="H61" s="113" t="s">
        <v>292</v>
      </c>
      <c r="I61" s="109" t="s">
        <v>325</v>
      </c>
      <c r="J61" s="114"/>
      <c r="K61" s="114"/>
      <c r="L61" s="114"/>
      <c r="M61" s="115"/>
      <c r="N61" s="115"/>
      <c r="O61" s="116"/>
      <c r="P61" s="116"/>
      <c r="Q61" s="116"/>
      <c r="R61" s="116"/>
      <c r="S61" s="116"/>
    </row>
    <row r="62" spans="1:19" s="117" customFormat="1" ht="47.25" customHeight="1" x14ac:dyDescent="0.2">
      <c r="A62" s="118">
        <v>57</v>
      </c>
      <c r="B62" s="109" t="s">
        <v>340</v>
      </c>
      <c r="C62" s="110" t="s">
        <v>359</v>
      </c>
      <c r="D62" s="109" t="s">
        <v>362</v>
      </c>
      <c r="E62" s="112">
        <v>1</v>
      </c>
      <c r="F62" s="112">
        <v>1</v>
      </c>
      <c r="G62" s="112">
        <v>1</v>
      </c>
      <c r="H62" s="113" t="s">
        <v>292</v>
      </c>
      <c r="I62" s="109" t="s">
        <v>325</v>
      </c>
      <c r="J62" s="114"/>
      <c r="K62" s="114"/>
      <c r="L62" s="114"/>
      <c r="M62" s="115"/>
      <c r="N62" s="115"/>
      <c r="O62" s="116"/>
      <c r="P62" s="116"/>
      <c r="Q62" s="116"/>
      <c r="R62" s="116"/>
      <c r="S62" s="116"/>
    </row>
    <row r="63" spans="1:19" s="117" customFormat="1" ht="47.25" customHeight="1" x14ac:dyDescent="0.2">
      <c r="A63" s="108">
        <v>58</v>
      </c>
      <c r="B63" s="109" t="s">
        <v>363</v>
      </c>
      <c r="C63" s="109" t="s">
        <v>364</v>
      </c>
      <c r="D63" s="109" t="s">
        <v>308</v>
      </c>
      <c r="E63" s="112">
        <v>1</v>
      </c>
      <c r="F63" s="112">
        <v>1</v>
      </c>
      <c r="G63" s="112">
        <v>1</v>
      </c>
      <c r="H63" s="113" t="s">
        <v>82</v>
      </c>
      <c r="I63" s="109" t="s">
        <v>325</v>
      </c>
      <c r="J63" s="114"/>
      <c r="K63" s="114"/>
      <c r="L63" s="114"/>
      <c r="M63" s="115"/>
      <c r="N63" s="115"/>
      <c r="O63" s="116"/>
      <c r="P63" s="116"/>
      <c r="Q63" s="116"/>
      <c r="R63" s="116"/>
      <c r="S63" s="116"/>
    </row>
    <row r="64" spans="1:19" s="117" customFormat="1" ht="47.25" customHeight="1" x14ac:dyDescent="0.2">
      <c r="A64" s="118">
        <v>59</v>
      </c>
      <c r="B64" s="109" t="s">
        <v>363</v>
      </c>
      <c r="C64" s="109" t="s">
        <v>364</v>
      </c>
      <c r="D64" s="109" t="s">
        <v>365</v>
      </c>
      <c r="E64" s="112">
        <v>1</v>
      </c>
      <c r="F64" s="112">
        <v>1</v>
      </c>
      <c r="G64" s="112">
        <v>1</v>
      </c>
      <c r="H64" s="113" t="s">
        <v>82</v>
      </c>
      <c r="I64" s="109" t="s">
        <v>325</v>
      </c>
      <c r="J64" s="114"/>
      <c r="K64" s="114"/>
      <c r="L64" s="114"/>
      <c r="M64" s="115"/>
      <c r="N64" s="115"/>
      <c r="O64" s="116"/>
      <c r="P64" s="116"/>
      <c r="Q64" s="116"/>
      <c r="R64" s="116"/>
      <c r="S64" s="116"/>
    </row>
    <row r="65" spans="1:19" s="117" customFormat="1" ht="47.25" customHeight="1" x14ac:dyDescent="0.2">
      <c r="A65" s="118">
        <v>60</v>
      </c>
      <c r="B65" s="109" t="s">
        <v>363</v>
      </c>
      <c r="C65" s="109" t="s">
        <v>364</v>
      </c>
      <c r="D65" s="109" t="s">
        <v>366</v>
      </c>
      <c r="E65" s="112">
        <v>1</v>
      </c>
      <c r="F65" s="112">
        <v>1</v>
      </c>
      <c r="G65" s="112">
        <v>1</v>
      </c>
      <c r="H65" s="113" t="s">
        <v>82</v>
      </c>
      <c r="I65" s="109" t="s">
        <v>325</v>
      </c>
      <c r="J65" s="114"/>
      <c r="K65" s="114"/>
      <c r="L65" s="114"/>
      <c r="M65" s="115"/>
      <c r="N65" s="115"/>
      <c r="O65" s="116"/>
      <c r="P65" s="116"/>
      <c r="Q65" s="116"/>
      <c r="R65" s="116"/>
      <c r="S65" s="116"/>
    </row>
    <row r="66" spans="1:19" s="117" customFormat="1" ht="47.25" customHeight="1" x14ac:dyDescent="0.2">
      <c r="A66" s="108">
        <v>61</v>
      </c>
      <c r="B66" s="109" t="s">
        <v>363</v>
      </c>
      <c r="C66" s="109" t="s">
        <v>364</v>
      </c>
      <c r="D66" s="109" t="s">
        <v>367</v>
      </c>
      <c r="E66" s="112">
        <v>1</v>
      </c>
      <c r="F66" s="112">
        <v>1</v>
      </c>
      <c r="G66" s="112">
        <v>1</v>
      </c>
      <c r="H66" s="113" t="s">
        <v>82</v>
      </c>
      <c r="I66" s="109" t="s">
        <v>325</v>
      </c>
      <c r="J66" s="114"/>
      <c r="K66" s="114"/>
      <c r="L66" s="114"/>
      <c r="M66" s="114"/>
      <c r="N66" s="114"/>
      <c r="O66" s="116"/>
      <c r="P66" s="116"/>
      <c r="Q66" s="116"/>
      <c r="R66" s="116"/>
      <c r="S66" s="116"/>
    </row>
    <row r="67" spans="1:19" s="117" customFormat="1" ht="47.25" customHeight="1" x14ac:dyDescent="0.2">
      <c r="A67" s="118">
        <v>62</v>
      </c>
      <c r="B67" s="109" t="s">
        <v>363</v>
      </c>
      <c r="C67" s="109" t="s">
        <v>364</v>
      </c>
      <c r="D67" s="109" t="s">
        <v>311</v>
      </c>
      <c r="E67" s="112">
        <v>1</v>
      </c>
      <c r="F67" s="112">
        <v>1</v>
      </c>
      <c r="G67" s="112">
        <v>1</v>
      </c>
      <c r="H67" s="113" t="s">
        <v>82</v>
      </c>
      <c r="I67" s="109" t="s">
        <v>325</v>
      </c>
      <c r="J67" s="114"/>
      <c r="K67" s="114"/>
      <c r="L67" s="114"/>
      <c r="M67" s="114"/>
      <c r="N67" s="114"/>
      <c r="O67" s="116"/>
      <c r="P67" s="116"/>
      <c r="Q67" s="116"/>
      <c r="R67" s="116"/>
      <c r="S67" s="116"/>
    </row>
    <row r="68" spans="1:19" s="117" customFormat="1" ht="47.25" customHeight="1" x14ac:dyDescent="0.2">
      <c r="A68" s="118">
        <v>63</v>
      </c>
      <c r="B68" s="109" t="s">
        <v>363</v>
      </c>
      <c r="C68" s="109" t="s">
        <v>368</v>
      </c>
      <c r="D68" s="109" t="s">
        <v>309</v>
      </c>
      <c r="E68" s="112">
        <v>1</v>
      </c>
      <c r="F68" s="112">
        <v>1</v>
      </c>
      <c r="G68" s="112">
        <v>1</v>
      </c>
      <c r="H68" s="113" t="s">
        <v>82</v>
      </c>
      <c r="I68" s="109" t="s">
        <v>325</v>
      </c>
      <c r="J68" s="114"/>
      <c r="K68" s="114"/>
      <c r="L68" s="114"/>
      <c r="M68" s="114"/>
      <c r="N68" s="114"/>
      <c r="O68" s="116"/>
      <c r="P68" s="116"/>
      <c r="Q68" s="116"/>
      <c r="R68" s="116"/>
      <c r="S68" s="116"/>
    </row>
    <row r="69" spans="1:19" s="117" customFormat="1" ht="47.25" customHeight="1" x14ac:dyDescent="0.2">
      <c r="A69" s="108">
        <v>64</v>
      </c>
      <c r="B69" s="109" t="s">
        <v>363</v>
      </c>
      <c r="C69" s="109" t="s">
        <v>368</v>
      </c>
      <c r="D69" s="109" t="s">
        <v>369</v>
      </c>
      <c r="E69" s="112">
        <v>1</v>
      </c>
      <c r="F69" s="112">
        <v>1</v>
      </c>
      <c r="G69" s="112">
        <v>1</v>
      </c>
      <c r="H69" s="113" t="s">
        <v>82</v>
      </c>
      <c r="I69" s="109" t="s">
        <v>325</v>
      </c>
      <c r="J69" s="114"/>
      <c r="K69" s="114"/>
      <c r="L69" s="114"/>
      <c r="M69" s="114"/>
      <c r="N69" s="114"/>
      <c r="O69" s="116"/>
      <c r="P69" s="116"/>
      <c r="Q69" s="116"/>
      <c r="R69" s="116"/>
      <c r="S69" s="116"/>
    </row>
    <row r="70" spans="1:19" s="117" customFormat="1" ht="47.25" customHeight="1" x14ac:dyDescent="0.2">
      <c r="A70" s="118">
        <v>65</v>
      </c>
      <c r="B70" s="109" t="s">
        <v>363</v>
      </c>
      <c r="C70" s="109" t="s">
        <v>370</v>
      </c>
      <c r="D70" s="109" t="s">
        <v>310</v>
      </c>
      <c r="E70" s="112">
        <v>1</v>
      </c>
      <c r="F70" s="112">
        <v>1</v>
      </c>
      <c r="G70" s="112">
        <v>1</v>
      </c>
      <c r="H70" s="113" t="s">
        <v>82</v>
      </c>
      <c r="I70" s="109" t="s">
        <v>325</v>
      </c>
      <c r="J70" s="114"/>
      <c r="K70" s="114"/>
      <c r="L70" s="114"/>
      <c r="M70" s="114"/>
      <c r="N70" s="114"/>
      <c r="O70" s="116"/>
      <c r="P70" s="116"/>
      <c r="Q70" s="116"/>
      <c r="R70" s="116"/>
      <c r="S70" s="116"/>
    </row>
    <row r="71" spans="1:19" s="117" customFormat="1" ht="47.25" customHeight="1" x14ac:dyDescent="0.2">
      <c r="A71" s="118">
        <v>66</v>
      </c>
      <c r="B71" s="109" t="s">
        <v>363</v>
      </c>
      <c r="C71" s="109" t="s">
        <v>370</v>
      </c>
      <c r="D71" s="109" t="s">
        <v>371</v>
      </c>
      <c r="E71" s="112">
        <v>1</v>
      </c>
      <c r="F71" s="112">
        <v>1</v>
      </c>
      <c r="G71" s="112">
        <v>1</v>
      </c>
      <c r="H71" s="113" t="s">
        <v>82</v>
      </c>
      <c r="I71" s="109" t="s">
        <v>325</v>
      </c>
      <c r="J71" s="114"/>
      <c r="K71" s="114"/>
      <c r="L71" s="114"/>
      <c r="M71" s="114"/>
      <c r="N71" s="114"/>
      <c r="O71" s="116"/>
      <c r="P71" s="116"/>
      <c r="Q71" s="116"/>
      <c r="R71" s="116"/>
      <c r="S71" s="116"/>
    </row>
    <row r="72" spans="1:19" s="117" customFormat="1" ht="47.25" customHeight="1" x14ac:dyDescent="0.2">
      <c r="A72" s="108">
        <v>67</v>
      </c>
      <c r="B72" s="109" t="s">
        <v>372</v>
      </c>
      <c r="C72" s="109" t="s">
        <v>373</v>
      </c>
      <c r="D72" s="109" t="s">
        <v>392</v>
      </c>
      <c r="E72" s="121">
        <v>1</v>
      </c>
      <c r="F72" s="112">
        <v>1</v>
      </c>
      <c r="G72" s="112">
        <v>1</v>
      </c>
      <c r="H72" s="122" t="s">
        <v>312</v>
      </c>
      <c r="I72" s="109" t="s">
        <v>325</v>
      </c>
      <c r="J72" s="114"/>
      <c r="K72" s="114"/>
      <c r="L72" s="114"/>
      <c r="M72" s="114"/>
      <c r="N72" s="114"/>
      <c r="O72" s="116"/>
      <c r="P72" s="116"/>
      <c r="Q72" s="116"/>
      <c r="R72" s="116"/>
      <c r="S72" s="116"/>
    </row>
    <row r="73" spans="1:19" s="83" customFormat="1" ht="21" x14ac:dyDescent="0.35">
      <c r="A73" s="8"/>
      <c r="B73" s="8"/>
      <c r="C73" s="10"/>
      <c r="D73" s="11"/>
      <c r="E73" s="8"/>
      <c r="F73" s="8"/>
      <c r="G73" s="12"/>
      <c r="H73" s="12"/>
      <c r="I73" s="12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83" customFormat="1" ht="21" x14ac:dyDescent="0.35">
      <c r="A74" s="8"/>
      <c r="B74" s="8"/>
      <c r="C74" s="10"/>
      <c r="D74" s="11"/>
      <c r="E74" s="8"/>
      <c r="F74" s="8"/>
      <c r="G74" s="12"/>
      <c r="H74" s="12"/>
      <c r="I74" s="12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83" customFormat="1" ht="21" x14ac:dyDescent="0.35">
      <c r="A75" s="8"/>
      <c r="B75" s="8"/>
      <c r="C75" s="10"/>
      <c r="D75" s="11"/>
      <c r="E75" s="8"/>
      <c r="F75" s="8"/>
      <c r="G75" s="12"/>
      <c r="H75" s="12"/>
      <c r="I75" s="12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83" customFormat="1" ht="21" x14ac:dyDescent="0.35">
      <c r="A76" s="8"/>
      <c r="B76" s="8"/>
      <c r="C76" s="10"/>
      <c r="D76" s="11"/>
      <c r="E76" s="8"/>
      <c r="F76" s="8"/>
      <c r="G76" s="12"/>
      <c r="H76" s="12"/>
      <c r="I76" s="12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83" customFormat="1" ht="21" x14ac:dyDescent="0.35">
      <c r="A77" s="8"/>
      <c r="B77" s="8"/>
      <c r="C77" s="10"/>
      <c r="D77" s="11"/>
      <c r="E77" s="8"/>
      <c r="F77" s="8"/>
      <c r="G77" s="12"/>
      <c r="H77" s="12"/>
      <c r="I77" s="12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83" customFormat="1" ht="21" x14ac:dyDescent="0.35">
      <c r="A78" s="8"/>
      <c r="B78" s="8"/>
      <c r="C78" s="10"/>
      <c r="D78" s="11"/>
      <c r="E78" s="8"/>
      <c r="F78" s="8"/>
      <c r="G78" s="12"/>
      <c r="H78" s="12"/>
      <c r="I78" s="12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83" customFormat="1" ht="21" x14ac:dyDescent="0.35">
      <c r="A79" s="8"/>
      <c r="B79" s="8"/>
      <c r="C79" s="10"/>
      <c r="D79" s="11"/>
      <c r="E79" s="8"/>
      <c r="F79" s="8"/>
      <c r="G79" s="12"/>
      <c r="H79" s="12"/>
      <c r="I79" s="12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83" customFormat="1" ht="21" x14ac:dyDescent="0.35">
      <c r="A80" s="8"/>
      <c r="B80" s="8"/>
      <c r="C80" s="10"/>
      <c r="D80" s="11"/>
      <c r="E80" s="8"/>
      <c r="F80" s="8"/>
      <c r="G80" s="12"/>
      <c r="H80" s="12"/>
      <c r="I80" s="12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s="83" customFormat="1" ht="21" x14ac:dyDescent="0.35">
      <c r="A81" s="8"/>
      <c r="B81" s="8"/>
      <c r="C81" s="10"/>
      <c r="D81" s="11"/>
      <c r="E81" s="8"/>
      <c r="F81" s="8"/>
      <c r="G81" s="12"/>
      <c r="H81" s="12"/>
      <c r="I81" s="12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s="83" customFormat="1" ht="21" x14ac:dyDescent="0.35">
      <c r="A82" s="8"/>
      <c r="B82" s="8"/>
      <c r="C82" s="10"/>
      <c r="D82" s="11"/>
      <c r="E82" s="8"/>
      <c r="F82" s="8"/>
      <c r="G82" s="12"/>
      <c r="H82" s="12"/>
      <c r="I82" s="12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s="83" customFormat="1" ht="21" x14ac:dyDescent="0.35">
      <c r="A83" s="8"/>
      <c r="B83" s="8"/>
      <c r="C83" s="10"/>
      <c r="D83" s="11"/>
      <c r="E83" s="8"/>
      <c r="F83" s="8"/>
      <c r="G83" s="12"/>
      <c r="H83" s="12"/>
      <c r="I83" s="12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s="83" customFormat="1" ht="21" x14ac:dyDescent="0.35">
      <c r="A84" s="8"/>
      <c r="B84" s="8"/>
      <c r="C84" s="10"/>
      <c r="D84" s="11"/>
      <c r="E84" s="8"/>
      <c r="F84" s="8"/>
      <c r="G84" s="12"/>
      <c r="H84" s="12"/>
      <c r="I84" s="12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s="83" customFormat="1" ht="21" x14ac:dyDescent="0.35">
      <c r="A85" s="8"/>
      <c r="B85" s="8"/>
      <c r="C85" s="10"/>
      <c r="D85" s="11"/>
      <c r="E85" s="8"/>
      <c r="F85" s="8"/>
      <c r="G85" s="12"/>
      <c r="H85" s="12"/>
      <c r="I85" s="12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s="83" customFormat="1" ht="21" x14ac:dyDescent="0.35">
      <c r="A86" s="8"/>
      <c r="B86" s="8"/>
      <c r="C86" s="10"/>
      <c r="D86" s="11"/>
      <c r="E86" s="8"/>
      <c r="F86" s="8"/>
      <c r="G86" s="12"/>
      <c r="H86" s="12"/>
      <c r="I86" s="12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s="83" customFormat="1" ht="21" x14ac:dyDescent="0.35">
      <c r="A87" s="8"/>
      <c r="B87" s="8"/>
      <c r="C87" s="10"/>
      <c r="D87" s="11"/>
      <c r="E87" s="8"/>
      <c r="F87" s="8"/>
      <c r="G87" s="12"/>
      <c r="H87" s="12"/>
      <c r="I87" s="12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s="83" customFormat="1" ht="21" x14ac:dyDescent="0.35">
      <c r="A88" s="8"/>
      <c r="B88" s="8"/>
      <c r="C88" s="10"/>
      <c r="D88" s="11"/>
      <c r="E88" s="8"/>
      <c r="F88" s="8"/>
      <c r="G88" s="12"/>
      <c r="H88" s="12"/>
      <c r="I88" s="12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s="83" customFormat="1" ht="21" x14ac:dyDescent="0.35">
      <c r="A89" s="8"/>
      <c r="B89" s="8"/>
      <c r="C89" s="10"/>
      <c r="D89" s="11"/>
      <c r="E89" s="8"/>
      <c r="F89" s="8"/>
      <c r="G89" s="12"/>
      <c r="H89" s="12"/>
      <c r="I89" s="12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s="83" customFormat="1" ht="21" x14ac:dyDescent="0.35">
      <c r="A90" s="8"/>
      <c r="B90" s="8"/>
      <c r="C90" s="10"/>
      <c r="D90" s="11"/>
      <c r="E90" s="8"/>
      <c r="F90" s="8"/>
      <c r="G90" s="12"/>
      <c r="H90" s="12"/>
      <c r="I90" s="12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s="83" customFormat="1" ht="21" x14ac:dyDescent="0.35">
      <c r="A91" s="8"/>
      <c r="B91" s="8"/>
      <c r="C91" s="10"/>
      <c r="D91" s="11"/>
      <c r="E91" s="8"/>
      <c r="F91" s="8"/>
      <c r="G91" s="12"/>
      <c r="H91" s="12"/>
      <c r="I91" s="12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s="83" customFormat="1" ht="21" x14ac:dyDescent="0.35">
      <c r="A92" s="8"/>
      <c r="B92" s="8"/>
      <c r="C92" s="10"/>
      <c r="D92" s="11"/>
      <c r="E92" s="8"/>
      <c r="F92" s="8"/>
      <c r="G92" s="12"/>
      <c r="H92" s="12"/>
      <c r="I92" s="12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s="83" customFormat="1" ht="21" x14ac:dyDescent="0.35">
      <c r="A93" s="8"/>
      <c r="B93" s="8"/>
      <c r="C93" s="10"/>
      <c r="D93" s="11"/>
      <c r="E93" s="8"/>
      <c r="F93" s="8"/>
      <c r="G93" s="12"/>
      <c r="H93" s="12"/>
      <c r="I93" s="12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s="83" customFormat="1" ht="21" x14ac:dyDescent="0.35">
      <c r="A94" s="8"/>
      <c r="B94" s="8"/>
      <c r="C94" s="10"/>
      <c r="D94" s="11"/>
      <c r="E94" s="8"/>
      <c r="F94" s="8"/>
      <c r="G94" s="12"/>
      <c r="H94" s="12"/>
      <c r="I94" s="12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s="83" customFormat="1" ht="21" x14ac:dyDescent="0.35">
      <c r="A95" s="8"/>
      <c r="B95" s="8"/>
      <c r="C95" s="10"/>
      <c r="D95" s="11"/>
      <c r="E95" s="8"/>
      <c r="F95" s="8"/>
      <c r="G95" s="12"/>
      <c r="H95" s="12"/>
      <c r="I95" s="12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s="83" customFormat="1" ht="21" x14ac:dyDescent="0.35">
      <c r="A96" s="8"/>
      <c r="B96" s="8"/>
      <c r="C96" s="10"/>
      <c r="D96" s="11"/>
      <c r="E96" s="8"/>
      <c r="F96" s="8"/>
      <c r="G96" s="12"/>
      <c r="H96" s="12"/>
      <c r="I96" s="12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s="83" customFormat="1" ht="21" x14ac:dyDescent="0.35">
      <c r="A97" s="8"/>
      <c r="B97" s="8"/>
      <c r="C97" s="10"/>
      <c r="D97" s="11"/>
      <c r="E97" s="8"/>
      <c r="F97" s="8"/>
      <c r="G97" s="12"/>
      <c r="H97" s="12"/>
      <c r="I97" s="12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s="83" customFormat="1" ht="21" x14ac:dyDescent="0.35">
      <c r="A98" s="8"/>
      <c r="B98" s="8"/>
      <c r="C98" s="10"/>
      <c r="D98" s="11"/>
      <c r="E98" s="8"/>
      <c r="F98" s="8"/>
      <c r="G98" s="12"/>
      <c r="H98" s="12"/>
      <c r="I98" s="12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83" customFormat="1" ht="21" x14ac:dyDescent="0.35">
      <c r="A99" s="8"/>
      <c r="B99" s="8"/>
      <c r="C99" s="10"/>
      <c r="D99" s="11"/>
      <c r="E99" s="8"/>
      <c r="F99" s="8"/>
      <c r="G99" s="12"/>
      <c r="H99" s="12"/>
      <c r="I99" s="12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s="83" customFormat="1" ht="21" x14ac:dyDescent="0.35">
      <c r="A100" s="8"/>
      <c r="B100" s="8"/>
      <c r="C100" s="10"/>
      <c r="D100" s="11"/>
      <c r="E100" s="8"/>
      <c r="F100" s="8"/>
      <c r="G100" s="12"/>
      <c r="H100" s="12"/>
      <c r="I100" s="12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s="83" customFormat="1" ht="21" x14ac:dyDescent="0.35">
      <c r="A101" s="8"/>
      <c r="B101" s="8"/>
      <c r="C101" s="10"/>
      <c r="D101" s="11"/>
      <c r="E101" s="8"/>
      <c r="F101" s="8"/>
      <c r="G101" s="12"/>
      <c r="H101" s="12"/>
      <c r="I101" s="12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s="83" customFormat="1" ht="21" x14ac:dyDescent="0.35">
      <c r="A102" s="8"/>
      <c r="B102" s="8"/>
      <c r="C102" s="10"/>
      <c r="D102" s="11"/>
      <c r="E102" s="8"/>
      <c r="F102" s="8"/>
      <c r="G102" s="12"/>
      <c r="H102" s="12"/>
      <c r="I102" s="12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s="83" customFormat="1" ht="21" x14ac:dyDescent="0.35">
      <c r="A103" s="8"/>
      <c r="B103" s="8"/>
      <c r="C103" s="10"/>
      <c r="D103" s="11"/>
      <c r="E103" s="8"/>
      <c r="F103" s="8"/>
      <c r="G103" s="12"/>
      <c r="H103" s="12"/>
      <c r="I103" s="12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s="83" customFormat="1" ht="21" x14ac:dyDescent="0.35">
      <c r="A104" s="8"/>
      <c r="B104" s="8"/>
      <c r="C104" s="10"/>
      <c r="D104" s="11"/>
      <c r="E104" s="8"/>
      <c r="F104" s="8"/>
      <c r="G104" s="12"/>
      <c r="H104" s="12"/>
      <c r="I104" s="12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s="83" customFormat="1" ht="21" x14ac:dyDescent="0.35">
      <c r="A105" s="8"/>
      <c r="B105" s="8"/>
      <c r="C105" s="10"/>
      <c r="D105" s="11"/>
      <c r="E105" s="8"/>
      <c r="F105" s="8"/>
      <c r="G105" s="12"/>
      <c r="H105" s="1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s="83" customFormat="1" ht="21" x14ac:dyDescent="0.35">
      <c r="A106" s="8"/>
      <c r="B106" s="8"/>
      <c r="C106" s="10"/>
      <c r="D106" s="11"/>
      <c r="E106" s="8"/>
      <c r="F106" s="8"/>
      <c r="G106" s="12"/>
      <c r="H106" s="12"/>
      <c r="I106" s="12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s="83" customFormat="1" ht="21" x14ac:dyDescent="0.35">
      <c r="A107" s="8"/>
      <c r="B107" s="8"/>
      <c r="C107" s="10"/>
      <c r="D107" s="11"/>
      <c r="E107" s="8"/>
      <c r="F107" s="8"/>
      <c r="G107" s="12"/>
      <c r="H107" s="12"/>
      <c r="I107" s="12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s="83" customFormat="1" ht="21" x14ac:dyDescent="0.35">
      <c r="A108" s="8"/>
      <c r="B108" s="8"/>
      <c r="C108" s="10"/>
      <c r="D108" s="11"/>
      <c r="E108" s="8"/>
      <c r="F108" s="8"/>
      <c r="G108" s="12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s="83" customFormat="1" ht="21" x14ac:dyDescent="0.35">
      <c r="A109" s="8"/>
      <c r="B109" s="8"/>
      <c r="C109" s="10"/>
      <c r="D109" s="11"/>
      <c r="E109" s="8"/>
      <c r="F109" s="8"/>
      <c r="G109" s="12"/>
      <c r="H109" s="12"/>
      <c r="I109" s="12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s="83" customFormat="1" ht="21" x14ac:dyDescent="0.35">
      <c r="A110" s="8"/>
      <c r="B110" s="8"/>
      <c r="C110" s="10"/>
      <c r="D110" s="11"/>
      <c r="E110" s="8"/>
      <c r="F110" s="8"/>
      <c r="G110" s="12"/>
      <c r="H110" s="12"/>
      <c r="I110" s="12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s="83" customFormat="1" ht="21" x14ac:dyDescent="0.35">
      <c r="A111" s="8"/>
      <c r="B111" s="8"/>
      <c r="C111" s="10"/>
      <c r="D111" s="11"/>
      <c r="E111" s="8"/>
      <c r="F111" s="8"/>
      <c r="G111" s="12"/>
      <c r="H111" s="12"/>
      <c r="I111" s="12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s="83" customFormat="1" ht="21" x14ac:dyDescent="0.35">
      <c r="A112" s="8"/>
      <c r="B112" s="8"/>
      <c r="C112" s="10"/>
      <c r="D112" s="11"/>
      <c r="E112" s="8"/>
      <c r="F112" s="8"/>
      <c r="G112" s="12"/>
      <c r="H112" s="12"/>
      <c r="I112" s="12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s="83" customFormat="1" ht="21" x14ac:dyDescent="0.35">
      <c r="A113" s="8"/>
      <c r="B113" s="8"/>
      <c r="C113" s="10"/>
      <c r="D113" s="11"/>
      <c r="E113" s="8"/>
      <c r="F113" s="8"/>
      <c r="G113" s="12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s="83" customFormat="1" ht="21" x14ac:dyDescent="0.35">
      <c r="A114" s="8"/>
      <c r="B114" s="8"/>
      <c r="C114" s="10"/>
      <c r="D114" s="11"/>
      <c r="E114" s="8"/>
      <c r="F114" s="8"/>
      <c r="G114" s="12"/>
      <c r="H114" s="12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s="83" customFormat="1" ht="21" x14ac:dyDescent="0.35">
      <c r="A115" s="8"/>
      <c r="B115" s="8"/>
      <c r="C115" s="10"/>
      <c r="D115" s="11"/>
      <c r="E115" s="8"/>
      <c r="F115" s="8"/>
      <c r="G115" s="12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s="83" customFormat="1" ht="21" x14ac:dyDescent="0.35">
      <c r="A116" s="8"/>
      <c r="B116" s="8"/>
      <c r="C116" s="10"/>
      <c r="D116" s="11"/>
      <c r="E116" s="8"/>
      <c r="F116" s="8"/>
      <c r="G116" s="12"/>
      <c r="H116" s="12"/>
      <c r="I116" s="12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s="83" customFormat="1" ht="21" x14ac:dyDescent="0.35">
      <c r="A117" s="8"/>
      <c r="B117" s="8"/>
      <c r="C117" s="10"/>
      <c r="D117" s="11"/>
      <c r="E117" s="8"/>
      <c r="F117" s="8"/>
      <c r="G117" s="12"/>
      <c r="H117" s="12"/>
      <c r="I117" s="12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s="83" customFormat="1" ht="21" x14ac:dyDescent="0.35">
      <c r="A118" s="8"/>
      <c r="B118" s="8"/>
      <c r="C118" s="10"/>
      <c r="D118" s="11"/>
      <c r="E118" s="8"/>
      <c r="F118" s="8"/>
      <c r="G118" s="12"/>
      <c r="H118" s="12"/>
      <c r="I118" s="12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s="83" customFormat="1" ht="21" x14ac:dyDescent="0.35">
      <c r="A119" s="8"/>
      <c r="B119" s="8"/>
      <c r="C119" s="10"/>
      <c r="D119" s="11"/>
      <c r="E119" s="8"/>
      <c r="F119" s="8"/>
      <c r="G119" s="12"/>
      <c r="H119" s="12"/>
      <c r="I119" s="12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s="83" customFormat="1" ht="21" x14ac:dyDescent="0.35">
      <c r="A120" s="8"/>
      <c r="B120" s="8"/>
      <c r="C120" s="10"/>
      <c r="D120" s="11"/>
      <c r="E120" s="8"/>
      <c r="F120" s="8"/>
      <c r="G120" s="12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s="83" customFormat="1" ht="21" x14ac:dyDescent="0.35">
      <c r="A121" s="8"/>
      <c r="B121" s="8"/>
      <c r="C121" s="10"/>
      <c r="D121" s="11"/>
      <c r="E121" s="8"/>
      <c r="F121" s="8"/>
      <c r="G121" s="12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s="83" customFormat="1" ht="21" x14ac:dyDescent="0.35">
      <c r="A122" s="8"/>
      <c r="B122" s="8"/>
      <c r="C122" s="10"/>
      <c r="D122" s="11"/>
      <c r="E122" s="8"/>
      <c r="F122" s="8"/>
      <c r="G122" s="12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s="83" customFormat="1" ht="21" x14ac:dyDescent="0.35">
      <c r="A123" s="8"/>
      <c r="B123" s="8"/>
      <c r="C123" s="10"/>
      <c r="D123" s="11"/>
      <c r="E123" s="8"/>
      <c r="F123" s="8"/>
      <c r="G123" s="12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s="83" customFormat="1" ht="21" x14ac:dyDescent="0.35">
      <c r="A124" s="8"/>
      <c r="B124" s="8"/>
      <c r="C124" s="10"/>
      <c r="D124" s="11"/>
      <c r="E124" s="8"/>
      <c r="F124" s="8"/>
      <c r="G124" s="12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s="83" customFormat="1" ht="21" x14ac:dyDescent="0.35">
      <c r="A125" s="8"/>
      <c r="B125" s="8"/>
      <c r="C125" s="10"/>
      <c r="D125" s="11"/>
      <c r="E125" s="8"/>
      <c r="F125" s="8"/>
      <c r="G125" s="12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s="83" customFormat="1" ht="21" x14ac:dyDescent="0.35">
      <c r="A126" s="8"/>
      <c r="B126" s="8"/>
      <c r="C126" s="10"/>
      <c r="D126" s="11"/>
      <c r="E126" s="8"/>
      <c r="F126" s="8"/>
      <c r="G126" s="12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s="83" customFormat="1" ht="21" x14ac:dyDescent="0.35">
      <c r="A127" s="8"/>
      <c r="B127" s="8"/>
      <c r="C127" s="10"/>
      <c r="D127" s="11"/>
      <c r="E127" s="8"/>
      <c r="F127" s="8"/>
      <c r="G127" s="12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s="83" customFormat="1" ht="21" x14ac:dyDescent="0.35">
      <c r="A128" s="8"/>
      <c r="B128" s="8"/>
      <c r="C128" s="10"/>
      <c r="D128" s="11"/>
      <c r="E128" s="8"/>
      <c r="F128" s="8"/>
      <c r="G128" s="12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s="83" customFormat="1" ht="21" x14ac:dyDescent="0.35">
      <c r="A129" s="8"/>
      <c r="B129" s="8"/>
      <c r="C129" s="10"/>
      <c r="D129" s="11"/>
      <c r="E129" s="8"/>
      <c r="F129" s="8"/>
      <c r="G129" s="12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s="83" customFormat="1" ht="21" x14ac:dyDescent="0.35">
      <c r="A130" s="8"/>
      <c r="B130" s="8"/>
      <c r="C130" s="10"/>
      <c r="D130" s="11"/>
      <c r="E130" s="8"/>
      <c r="F130" s="8"/>
      <c r="G130" s="12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s="83" customFormat="1" ht="21" x14ac:dyDescent="0.35">
      <c r="A131" s="8"/>
      <c r="B131" s="8"/>
      <c r="C131" s="10"/>
      <c r="D131" s="11"/>
      <c r="E131" s="8"/>
      <c r="F131" s="8"/>
      <c r="G131" s="12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s="83" customFormat="1" ht="21" x14ac:dyDescent="0.35">
      <c r="A132" s="8"/>
      <c r="B132" s="8"/>
      <c r="C132" s="10"/>
      <c r="D132" s="11"/>
      <c r="E132" s="8"/>
      <c r="F132" s="8"/>
      <c r="G132" s="12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s="83" customFormat="1" ht="21" x14ac:dyDescent="0.35">
      <c r="A133" s="8"/>
      <c r="B133" s="8"/>
      <c r="C133" s="10"/>
      <c r="D133" s="11"/>
      <c r="E133" s="8"/>
      <c r="F133" s="8"/>
      <c r="G133" s="12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s="83" customFormat="1" ht="21" x14ac:dyDescent="0.35">
      <c r="A134" s="8"/>
      <c r="B134" s="8"/>
      <c r="C134" s="10"/>
      <c r="D134" s="11"/>
      <c r="E134" s="8"/>
      <c r="F134" s="8"/>
      <c r="G134" s="12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21" x14ac:dyDescent="0.35">
      <c r="A135" s="8"/>
      <c r="B135" s="8"/>
      <c r="C135" s="10"/>
      <c r="D135" s="11"/>
      <c r="E135" s="8"/>
      <c r="F135" s="8"/>
      <c r="G135" s="12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21" x14ac:dyDescent="0.35">
      <c r="A136" s="8"/>
      <c r="B136" s="8"/>
      <c r="C136" s="10"/>
      <c r="D136" s="11"/>
      <c r="E136" s="8"/>
      <c r="F136" s="8"/>
      <c r="G136" s="12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21" x14ac:dyDescent="0.35">
      <c r="A137" s="8"/>
      <c r="B137" s="8"/>
      <c r="C137" s="10"/>
      <c r="D137" s="11"/>
      <c r="E137" s="8"/>
      <c r="F137" s="8"/>
      <c r="G137" s="12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21" x14ac:dyDescent="0.35">
      <c r="A138" s="8"/>
      <c r="B138" s="8"/>
      <c r="C138" s="10"/>
      <c r="D138" s="11"/>
      <c r="E138" s="8"/>
      <c r="F138" s="8"/>
      <c r="G138" s="12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21" x14ac:dyDescent="0.35">
      <c r="A139" s="8"/>
      <c r="B139" s="8"/>
      <c r="C139" s="10"/>
      <c r="D139" s="11"/>
      <c r="E139" s="8"/>
      <c r="F139" s="8"/>
      <c r="G139" s="12"/>
      <c r="H139" s="12"/>
      <c r="I139" s="12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21" x14ac:dyDescent="0.35">
      <c r="A140" s="8"/>
      <c r="B140" s="8"/>
      <c r="C140" s="10"/>
      <c r="D140" s="11"/>
      <c r="E140" s="8"/>
      <c r="F140" s="8"/>
      <c r="G140" s="12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21" x14ac:dyDescent="0.35">
      <c r="A141" s="8"/>
      <c r="B141" s="8"/>
      <c r="C141" s="10"/>
      <c r="D141" s="11"/>
      <c r="E141" s="8"/>
      <c r="F141" s="8"/>
      <c r="G141" s="12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21" x14ac:dyDescent="0.35">
      <c r="A142" s="8"/>
      <c r="B142" s="8"/>
      <c r="C142" s="10"/>
      <c r="D142" s="11"/>
      <c r="E142" s="8"/>
      <c r="F142" s="8"/>
      <c r="G142" s="12"/>
      <c r="H142" s="12"/>
      <c r="I142" s="12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21" x14ac:dyDescent="0.35">
      <c r="A143" s="8"/>
      <c r="B143" s="8"/>
      <c r="C143" s="10"/>
      <c r="D143" s="11"/>
      <c r="E143" s="8"/>
      <c r="F143" s="8"/>
      <c r="G143" s="12"/>
      <c r="H143" s="12"/>
      <c r="I143" s="12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ht="21" x14ac:dyDescent="0.35">
      <c r="A144" s="8"/>
      <c r="B144" s="8"/>
      <c r="C144" s="10"/>
      <c r="D144" s="11"/>
      <c r="E144" s="8"/>
      <c r="F144" s="8"/>
      <c r="G144" s="12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ht="21" x14ac:dyDescent="0.35">
      <c r="A145" s="8"/>
      <c r="B145" s="8"/>
      <c r="C145" s="10"/>
      <c r="D145" s="11"/>
      <c r="E145" s="8"/>
      <c r="F145" s="8"/>
      <c r="G145" s="12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21" x14ac:dyDescent="0.35">
      <c r="A146" s="8"/>
      <c r="B146" s="8"/>
      <c r="C146" s="10"/>
      <c r="D146" s="11"/>
      <c r="E146" s="8"/>
      <c r="F146" s="8"/>
      <c r="G146" s="12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21" x14ac:dyDescent="0.35">
      <c r="A147" s="8"/>
      <c r="B147" s="8"/>
      <c r="C147" s="10"/>
      <c r="D147" s="11"/>
      <c r="E147" s="8"/>
      <c r="F147" s="8"/>
      <c r="G147" s="12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21" x14ac:dyDescent="0.35">
      <c r="A148" s="8"/>
      <c r="B148" s="8"/>
      <c r="C148" s="10"/>
      <c r="D148" s="11"/>
      <c r="E148" s="8"/>
      <c r="F148" s="8"/>
      <c r="G148" s="12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21" x14ac:dyDescent="0.35">
      <c r="A149" s="8"/>
      <c r="B149" s="8"/>
      <c r="C149" s="10"/>
      <c r="D149" s="11"/>
      <c r="E149" s="8"/>
      <c r="F149" s="8"/>
      <c r="G149" s="12"/>
      <c r="H149" s="12"/>
      <c r="I149" s="12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21" x14ac:dyDescent="0.35">
      <c r="A150" s="8"/>
      <c r="B150" s="8"/>
      <c r="C150" s="10"/>
      <c r="D150" s="11"/>
      <c r="E150" s="8"/>
      <c r="F150" s="8"/>
      <c r="G150" s="12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21" x14ac:dyDescent="0.35">
      <c r="A151" s="8"/>
      <c r="B151" s="8"/>
      <c r="C151" s="10"/>
      <c r="D151" s="11"/>
      <c r="E151" s="8"/>
      <c r="F151" s="8"/>
      <c r="G151" s="12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21" x14ac:dyDescent="0.35">
      <c r="A152" s="8"/>
      <c r="B152" s="8"/>
      <c r="C152" s="10"/>
      <c r="D152" s="11"/>
      <c r="E152" s="8"/>
      <c r="F152" s="8"/>
      <c r="G152" s="12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21" x14ac:dyDescent="0.35">
      <c r="A153" s="8"/>
      <c r="B153" s="8"/>
      <c r="C153" s="10"/>
      <c r="D153" s="11"/>
      <c r="E153" s="8"/>
      <c r="F153" s="8"/>
      <c r="G153" s="12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ht="21" x14ac:dyDescent="0.35">
      <c r="A154" s="8"/>
      <c r="B154" s="8"/>
      <c r="C154" s="10"/>
      <c r="D154" s="11"/>
      <c r="E154" s="8"/>
      <c r="F154" s="8"/>
      <c r="G154" s="12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ht="21" x14ac:dyDescent="0.35">
      <c r="A155" s="8"/>
      <c r="B155" s="8"/>
      <c r="C155" s="10"/>
      <c r="D155" s="11"/>
      <c r="E155" s="8"/>
      <c r="F155" s="8"/>
      <c r="G155" s="12"/>
      <c r="H155" s="12"/>
      <c r="I155" s="12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ht="21" x14ac:dyDescent="0.35">
      <c r="A156" s="8"/>
      <c r="B156" s="8"/>
      <c r="C156" s="10"/>
      <c r="D156" s="11"/>
      <c r="E156" s="8"/>
      <c r="F156" s="8"/>
      <c r="G156" s="12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ht="21" x14ac:dyDescent="0.35">
      <c r="A157" s="8"/>
      <c r="B157" s="8"/>
      <c r="C157" s="10"/>
      <c r="D157" s="11"/>
      <c r="E157" s="8"/>
      <c r="F157" s="8"/>
      <c r="G157" s="12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21" x14ac:dyDescent="0.35">
      <c r="A158" s="8"/>
      <c r="B158" s="8"/>
      <c r="C158" s="10"/>
      <c r="D158" s="11"/>
      <c r="E158" s="8"/>
      <c r="F158" s="8"/>
      <c r="G158" s="12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ht="21" x14ac:dyDescent="0.35">
      <c r="A159" s="8"/>
      <c r="B159" s="8"/>
      <c r="C159" s="10"/>
      <c r="D159" s="11"/>
      <c r="E159" s="8"/>
      <c r="F159" s="8"/>
      <c r="G159" s="12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ht="21" x14ac:dyDescent="0.35">
      <c r="A160" s="8"/>
      <c r="B160" s="8"/>
      <c r="C160" s="10"/>
      <c r="D160" s="11"/>
      <c r="E160" s="8"/>
      <c r="F160" s="8"/>
      <c r="G160" s="12"/>
      <c r="H160" s="12"/>
      <c r="I160" s="12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ht="21" x14ac:dyDescent="0.35">
      <c r="A161" s="8"/>
      <c r="B161" s="8"/>
      <c r="C161" s="10"/>
      <c r="D161" s="11"/>
      <c r="E161" s="8"/>
      <c r="F161" s="8"/>
      <c r="G161" s="12"/>
      <c r="H161" s="12"/>
      <c r="I161" s="12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ht="21" x14ac:dyDescent="0.35">
      <c r="A162" s="8"/>
      <c r="B162" s="8"/>
      <c r="C162" s="10"/>
      <c r="D162" s="11"/>
      <c r="E162" s="8"/>
      <c r="F162" s="8"/>
      <c r="G162" s="12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ht="21" x14ac:dyDescent="0.35">
      <c r="A163" s="8"/>
      <c r="B163" s="8"/>
      <c r="C163" s="10"/>
      <c r="D163" s="11"/>
      <c r="E163" s="8"/>
      <c r="F163" s="8"/>
      <c r="G163" s="12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ht="21" x14ac:dyDescent="0.35">
      <c r="A164" s="8"/>
      <c r="B164" s="8"/>
      <c r="C164" s="10"/>
      <c r="D164" s="11"/>
      <c r="E164" s="8"/>
      <c r="F164" s="8"/>
      <c r="G164" s="12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ht="21" x14ac:dyDescent="0.35">
      <c r="A165" s="8"/>
      <c r="B165" s="8"/>
      <c r="C165" s="10"/>
      <c r="D165" s="11"/>
      <c r="E165" s="8"/>
      <c r="F165" s="8"/>
      <c r="G165" s="12"/>
      <c r="H165" s="12"/>
      <c r="I165" s="12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ht="21" x14ac:dyDescent="0.35">
      <c r="A166" s="8"/>
      <c r="B166" s="8"/>
      <c r="C166" s="10"/>
      <c r="D166" s="11"/>
      <c r="E166" s="8"/>
      <c r="F166" s="8"/>
      <c r="G166" s="12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ht="21" x14ac:dyDescent="0.35">
      <c r="A167" s="8"/>
      <c r="B167" s="8"/>
      <c r="C167" s="10"/>
      <c r="D167" s="11"/>
      <c r="E167" s="8"/>
      <c r="F167" s="8"/>
      <c r="G167" s="12"/>
      <c r="H167" s="12"/>
      <c r="I167" s="12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ht="21" x14ac:dyDescent="0.35">
      <c r="A168" s="8"/>
      <c r="B168" s="8"/>
      <c r="C168" s="10"/>
      <c r="D168" s="11"/>
      <c r="E168" s="8"/>
      <c r="F168" s="8"/>
      <c r="G168" s="12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ht="21" x14ac:dyDescent="0.35">
      <c r="A169" s="8"/>
      <c r="B169" s="8"/>
      <c r="C169" s="10"/>
      <c r="D169" s="11"/>
      <c r="E169" s="8"/>
      <c r="F169" s="8"/>
      <c r="G169" s="12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ht="21" x14ac:dyDescent="0.35">
      <c r="A170" s="8"/>
      <c r="B170" s="8"/>
      <c r="C170" s="10"/>
      <c r="D170" s="11"/>
      <c r="E170" s="8"/>
      <c r="F170" s="8"/>
      <c r="G170" s="12"/>
      <c r="H170" s="12"/>
      <c r="I170" s="12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ht="21" x14ac:dyDescent="0.35">
      <c r="A171" s="8"/>
      <c r="B171" s="8"/>
      <c r="C171" s="10"/>
      <c r="D171" s="11"/>
      <c r="E171" s="8"/>
      <c r="F171" s="8"/>
      <c r="G171" s="12"/>
      <c r="H171" s="12"/>
      <c r="I171" s="12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ht="21" x14ac:dyDescent="0.35">
      <c r="A172" s="8"/>
      <c r="B172" s="8"/>
      <c r="C172" s="10"/>
      <c r="D172" s="11"/>
      <c r="E172" s="8"/>
      <c r="F172" s="8"/>
      <c r="G172" s="12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ht="21" x14ac:dyDescent="0.35">
      <c r="A173" s="8"/>
      <c r="B173" s="8"/>
      <c r="C173" s="10"/>
      <c r="D173" s="11"/>
      <c r="E173" s="8"/>
      <c r="F173" s="8"/>
      <c r="G173" s="12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21" x14ac:dyDescent="0.35">
      <c r="A174" s="8"/>
      <c r="B174" s="8"/>
      <c r="C174" s="10"/>
      <c r="D174" s="11"/>
      <c r="E174" s="8"/>
      <c r="F174" s="8"/>
      <c r="G174" s="12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21" x14ac:dyDescent="0.35">
      <c r="A175" s="8"/>
      <c r="B175" s="8"/>
      <c r="C175" s="10"/>
      <c r="D175" s="11"/>
      <c r="E175" s="8"/>
      <c r="F175" s="8"/>
      <c r="G175" s="12"/>
      <c r="H175" s="12"/>
      <c r="I175" s="12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ht="21" x14ac:dyDescent="0.35">
      <c r="A176" s="8"/>
      <c r="B176" s="8"/>
      <c r="C176" s="10"/>
      <c r="D176" s="11"/>
      <c r="E176" s="8"/>
      <c r="F176" s="8"/>
      <c r="G176" s="12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ht="21" x14ac:dyDescent="0.35">
      <c r="A177" s="8"/>
      <c r="B177" s="8"/>
      <c r="C177" s="10"/>
      <c r="D177" s="11"/>
      <c r="E177" s="8"/>
      <c r="F177" s="8"/>
      <c r="G177" s="12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ht="21" x14ac:dyDescent="0.35">
      <c r="A178" s="8"/>
      <c r="B178" s="8"/>
      <c r="C178" s="10"/>
      <c r="D178" s="11"/>
      <c r="E178" s="8"/>
      <c r="F178" s="8"/>
      <c r="G178" s="12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ht="21" x14ac:dyDescent="0.35">
      <c r="A179" s="8"/>
      <c r="B179" s="8"/>
      <c r="C179" s="10"/>
      <c r="D179" s="11"/>
      <c r="E179" s="8"/>
      <c r="F179" s="8"/>
      <c r="G179" s="12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ht="21" x14ac:dyDescent="0.35">
      <c r="A180" s="8"/>
      <c r="B180" s="8"/>
      <c r="C180" s="10"/>
      <c r="D180" s="11"/>
      <c r="E180" s="8"/>
      <c r="F180" s="8"/>
      <c r="G180" s="12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ht="21" x14ac:dyDescent="0.35">
      <c r="A181" s="8"/>
      <c r="B181" s="8"/>
      <c r="C181" s="10"/>
      <c r="D181" s="11"/>
      <c r="E181" s="8"/>
      <c r="F181" s="8"/>
      <c r="G181" s="12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ht="21" x14ac:dyDescent="0.35">
      <c r="A182" s="8"/>
      <c r="B182" s="8"/>
      <c r="C182" s="10"/>
      <c r="D182" s="11"/>
      <c r="E182" s="8"/>
      <c r="F182" s="8"/>
      <c r="G182" s="12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ht="21" x14ac:dyDescent="0.35">
      <c r="A183" s="8"/>
      <c r="B183" s="8"/>
      <c r="C183" s="10"/>
      <c r="D183" s="11"/>
      <c r="E183" s="8"/>
      <c r="F183" s="8"/>
      <c r="G183" s="12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ht="21" x14ac:dyDescent="0.35">
      <c r="A184" s="8"/>
      <c r="B184" s="8"/>
      <c r="C184" s="10"/>
      <c r="D184" s="11"/>
      <c r="E184" s="8"/>
      <c r="F184" s="8"/>
      <c r="G184" s="12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ht="21" x14ac:dyDescent="0.35">
      <c r="A185" s="8"/>
      <c r="B185" s="8"/>
      <c r="C185" s="10"/>
      <c r="D185" s="11"/>
      <c r="E185" s="8"/>
      <c r="F185" s="8"/>
      <c r="G185" s="12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ht="21" x14ac:dyDescent="0.35">
      <c r="A186" s="8"/>
      <c r="B186" s="8"/>
      <c r="C186" s="10"/>
      <c r="D186" s="11"/>
      <c r="E186" s="8"/>
      <c r="F186" s="8"/>
      <c r="G186" s="12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ht="21" x14ac:dyDescent="0.35">
      <c r="A187" s="8"/>
      <c r="B187" s="8"/>
      <c r="C187" s="10"/>
      <c r="D187" s="11"/>
      <c r="E187" s="8"/>
      <c r="F187" s="8"/>
      <c r="G187" s="12"/>
      <c r="H187" s="12"/>
      <c r="I187" s="12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ht="21" x14ac:dyDescent="0.35">
      <c r="A188" s="8"/>
      <c r="B188" s="8"/>
      <c r="C188" s="10"/>
      <c r="D188" s="11"/>
      <c r="E188" s="8"/>
      <c r="F188" s="8"/>
      <c r="G188" s="12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ht="21" x14ac:dyDescent="0.35">
      <c r="A189" s="8"/>
      <c r="B189" s="8"/>
      <c r="C189" s="10"/>
      <c r="D189" s="11"/>
      <c r="E189" s="8"/>
      <c r="F189" s="8"/>
      <c r="G189" s="12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ht="21" x14ac:dyDescent="0.35">
      <c r="A190" s="8"/>
      <c r="B190" s="8"/>
      <c r="C190" s="10"/>
      <c r="D190" s="11"/>
      <c r="E190" s="8"/>
      <c r="F190" s="8"/>
      <c r="G190" s="12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ht="21" x14ac:dyDescent="0.35">
      <c r="A191" s="8"/>
      <c r="B191" s="8"/>
      <c r="C191" s="10"/>
      <c r="D191" s="11"/>
      <c r="E191" s="8"/>
      <c r="F191" s="8"/>
      <c r="G191" s="12"/>
      <c r="H191" s="12"/>
      <c r="I191" s="12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ht="21" x14ac:dyDescent="0.35">
      <c r="A192" s="8"/>
      <c r="B192" s="8"/>
      <c r="C192" s="10"/>
      <c r="D192" s="11"/>
      <c r="E192" s="8"/>
      <c r="F192" s="8"/>
      <c r="G192" s="12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t="21" x14ac:dyDescent="0.35">
      <c r="A193" s="8"/>
      <c r="B193" s="8"/>
      <c r="C193" s="10"/>
      <c r="D193" s="11"/>
      <c r="E193" s="8"/>
      <c r="F193" s="8"/>
      <c r="G193" s="12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ht="21" x14ac:dyDescent="0.35">
      <c r="A194" s="8"/>
      <c r="B194" s="8"/>
      <c r="C194" s="10"/>
      <c r="D194" s="11"/>
      <c r="E194" s="8"/>
      <c r="F194" s="8"/>
      <c r="G194" s="12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ht="21" x14ac:dyDescent="0.35">
      <c r="A195" s="8"/>
      <c r="B195" s="8"/>
      <c r="C195" s="10"/>
      <c r="D195" s="11"/>
      <c r="E195" s="8"/>
      <c r="F195" s="8"/>
      <c r="G195" s="12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ht="21" x14ac:dyDescent="0.35">
      <c r="A196" s="8"/>
      <c r="B196" s="8"/>
      <c r="C196" s="10"/>
      <c r="D196" s="11"/>
      <c r="E196" s="8"/>
      <c r="F196" s="8"/>
      <c r="G196" s="12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ht="21" x14ac:dyDescent="0.35">
      <c r="A197" s="8"/>
      <c r="B197" s="8"/>
      <c r="C197" s="10"/>
      <c r="D197" s="11"/>
      <c r="E197" s="8"/>
      <c r="F197" s="8"/>
      <c r="G197" s="12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ht="21" x14ac:dyDescent="0.35">
      <c r="A198" s="8"/>
      <c r="B198" s="8"/>
      <c r="C198" s="10"/>
      <c r="D198" s="11"/>
      <c r="E198" s="8"/>
      <c r="F198" s="8"/>
      <c r="G198" s="12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ht="21" x14ac:dyDescent="0.35">
      <c r="A199" s="8"/>
      <c r="B199" s="8"/>
      <c r="C199" s="10"/>
      <c r="D199" s="11"/>
      <c r="E199" s="8"/>
      <c r="F199" s="8"/>
      <c r="G199" s="12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ht="21" x14ac:dyDescent="0.35">
      <c r="A200" s="8"/>
      <c r="B200" s="8"/>
      <c r="C200" s="10"/>
      <c r="D200" s="11"/>
      <c r="E200" s="8"/>
      <c r="F200" s="8"/>
      <c r="G200" s="12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ht="21" x14ac:dyDescent="0.35">
      <c r="A201" s="8"/>
      <c r="B201" s="8"/>
      <c r="C201" s="10"/>
      <c r="D201" s="11"/>
      <c r="E201" s="8"/>
      <c r="F201" s="8"/>
      <c r="G201" s="12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ht="21" x14ac:dyDescent="0.35">
      <c r="A202" s="8"/>
      <c r="B202" s="8"/>
      <c r="C202" s="10"/>
      <c r="D202" s="11"/>
      <c r="E202" s="8"/>
      <c r="F202" s="8"/>
      <c r="G202" s="12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ht="21" x14ac:dyDescent="0.35">
      <c r="A203" s="8"/>
      <c r="B203" s="8"/>
      <c r="C203" s="10"/>
      <c r="D203" s="11"/>
      <c r="E203" s="8"/>
      <c r="F203" s="8"/>
      <c r="G203" s="12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ht="21" x14ac:dyDescent="0.35">
      <c r="A204" s="8"/>
      <c r="B204" s="8"/>
      <c r="C204" s="10"/>
      <c r="D204" s="11"/>
      <c r="E204" s="8"/>
      <c r="F204" s="8"/>
      <c r="G204" s="12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ht="21" x14ac:dyDescent="0.35">
      <c r="A205" s="8"/>
      <c r="B205" s="8"/>
      <c r="C205" s="10"/>
      <c r="D205" s="11"/>
      <c r="E205" s="8"/>
      <c r="F205" s="8"/>
      <c r="G205" s="12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ht="21" x14ac:dyDescent="0.35">
      <c r="A206" s="8"/>
      <c r="B206" s="8"/>
      <c r="C206" s="10"/>
      <c r="D206" s="11"/>
      <c r="E206" s="8"/>
      <c r="F206" s="8"/>
      <c r="G206" s="12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ht="21" x14ac:dyDescent="0.35">
      <c r="A207" s="8"/>
      <c r="B207" s="8"/>
      <c r="C207" s="10"/>
      <c r="D207" s="11"/>
      <c r="E207" s="8"/>
      <c r="F207" s="8"/>
      <c r="G207" s="12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ht="21" x14ac:dyDescent="0.35">
      <c r="A208" s="8"/>
      <c r="B208" s="8"/>
      <c r="C208" s="10"/>
      <c r="D208" s="11"/>
      <c r="E208" s="8"/>
      <c r="F208" s="8"/>
      <c r="G208" s="12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ht="21" x14ac:dyDescent="0.35">
      <c r="A209" s="8"/>
      <c r="B209" s="8"/>
      <c r="C209" s="10"/>
      <c r="D209" s="11"/>
      <c r="E209" s="8"/>
      <c r="F209" s="8"/>
      <c r="G209" s="12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ht="21" x14ac:dyDescent="0.35">
      <c r="A210" s="8"/>
      <c r="B210" s="8"/>
      <c r="C210" s="10"/>
      <c r="D210" s="11"/>
      <c r="E210" s="8"/>
      <c r="F210" s="8"/>
      <c r="G210" s="12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ht="21" x14ac:dyDescent="0.35">
      <c r="A211" s="8"/>
      <c r="B211" s="8"/>
      <c r="C211" s="10"/>
      <c r="D211" s="11"/>
      <c r="E211" s="8"/>
      <c r="F211" s="8"/>
      <c r="G211" s="12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ht="21" x14ac:dyDescent="0.35">
      <c r="A212" s="8"/>
      <c r="B212" s="8"/>
      <c r="C212" s="10"/>
      <c r="D212" s="11"/>
      <c r="E212" s="8"/>
      <c r="F212" s="8"/>
      <c r="G212" s="12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ht="21" x14ac:dyDescent="0.35">
      <c r="A213" s="8"/>
      <c r="B213" s="8"/>
      <c r="C213" s="10"/>
      <c r="D213" s="11"/>
      <c r="E213" s="8"/>
      <c r="F213" s="8"/>
      <c r="G213" s="12"/>
      <c r="H213" s="12"/>
      <c r="I213" s="12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ht="21" x14ac:dyDescent="0.35">
      <c r="A214" s="8"/>
      <c r="B214" s="8"/>
      <c r="C214" s="10"/>
      <c r="D214" s="11"/>
      <c r="E214" s="8"/>
      <c r="F214" s="8"/>
      <c r="G214" s="12"/>
      <c r="H214" s="12"/>
      <c r="I214" s="12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ht="21" x14ac:dyDescent="0.35">
      <c r="A215" s="8"/>
      <c r="B215" s="8"/>
      <c r="C215" s="10"/>
      <c r="D215" s="11"/>
      <c r="E215" s="8"/>
      <c r="F215" s="8"/>
      <c r="G215" s="12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ht="21" x14ac:dyDescent="0.35">
      <c r="A216" s="8"/>
      <c r="B216" s="8"/>
      <c r="C216" s="10"/>
      <c r="D216" s="11"/>
      <c r="E216" s="8"/>
      <c r="F216" s="8"/>
      <c r="G216" s="12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ht="21" x14ac:dyDescent="0.35">
      <c r="A217" s="8"/>
      <c r="B217" s="8"/>
      <c r="C217" s="10"/>
      <c r="D217" s="11"/>
      <c r="E217" s="8"/>
      <c r="F217" s="8"/>
      <c r="G217" s="12"/>
      <c r="H217" s="12"/>
      <c r="I217" s="12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ht="21" x14ac:dyDescent="0.35">
      <c r="A218" s="8"/>
      <c r="B218" s="8"/>
      <c r="C218" s="10"/>
      <c r="D218" s="11"/>
      <c r="E218" s="8"/>
      <c r="F218" s="8"/>
      <c r="G218" s="12"/>
      <c r="H218" s="12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ht="21" x14ac:dyDescent="0.35">
      <c r="A219" s="8"/>
      <c r="B219" s="8"/>
      <c r="C219" s="10"/>
      <c r="D219" s="11"/>
      <c r="E219" s="8"/>
      <c r="F219" s="8"/>
      <c r="G219" s="12"/>
      <c r="H219" s="12"/>
      <c r="I219" s="12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ht="21" x14ac:dyDescent="0.35">
      <c r="A220" s="8"/>
      <c r="B220" s="8"/>
      <c r="C220" s="10"/>
      <c r="D220" s="11"/>
      <c r="E220" s="8"/>
      <c r="F220" s="8"/>
      <c r="G220" s="12"/>
      <c r="H220" s="12"/>
      <c r="I220" s="12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ht="21" x14ac:dyDescent="0.35">
      <c r="A221" s="8"/>
      <c r="B221" s="8"/>
      <c r="C221" s="10"/>
      <c r="D221" s="11"/>
      <c r="E221" s="8"/>
      <c r="F221" s="8"/>
      <c r="G221" s="12"/>
      <c r="H221" s="12"/>
      <c r="I221" s="12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ht="21" x14ac:dyDescent="0.35">
      <c r="A222" s="8"/>
      <c r="B222" s="8"/>
      <c r="C222" s="10"/>
      <c r="D222" s="11"/>
      <c r="E222" s="8"/>
      <c r="F222" s="8"/>
      <c r="G222" s="12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ht="21" x14ac:dyDescent="0.35">
      <c r="A223" s="8"/>
      <c r="B223" s="8"/>
      <c r="C223" s="10"/>
      <c r="D223" s="11"/>
      <c r="E223" s="8"/>
      <c r="F223" s="8"/>
      <c r="G223" s="12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ht="21" x14ac:dyDescent="0.35">
      <c r="A224" s="8"/>
      <c r="B224" s="8"/>
      <c r="C224" s="10"/>
      <c r="D224" s="11"/>
      <c r="E224" s="8"/>
      <c r="F224" s="8"/>
      <c r="G224" s="12"/>
      <c r="H224" s="12"/>
      <c r="I224" s="12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ht="21" x14ac:dyDescent="0.35">
      <c r="A225" s="8"/>
      <c r="B225" s="8"/>
      <c r="C225" s="10"/>
      <c r="D225" s="11"/>
      <c r="E225" s="8"/>
      <c r="F225" s="8"/>
      <c r="G225" s="12"/>
      <c r="H225" s="12"/>
      <c r="I225" s="12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ht="21" x14ac:dyDescent="0.35">
      <c r="A226" s="8"/>
      <c r="B226" s="8"/>
      <c r="C226" s="10"/>
      <c r="D226" s="11"/>
      <c r="E226" s="8"/>
      <c r="F226" s="8"/>
      <c r="G226" s="12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ht="21" x14ac:dyDescent="0.35">
      <c r="A227" s="8"/>
      <c r="B227" s="8"/>
      <c r="C227" s="10"/>
      <c r="D227" s="11"/>
      <c r="E227" s="8"/>
      <c r="F227" s="8"/>
      <c r="G227" s="12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ht="21" x14ac:dyDescent="0.35">
      <c r="A228" s="8"/>
      <c r="B228" s="8"/>
      <c r="C228" s="10"/>
      <c r="D228" s="11"/>
      <c r="E228" s="8"/>
      <c r="F228" s="8"/>
      <c r="G228" s="12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ht="21" x14ac:dyDescent="0.35">
      <c r="A229" s="8"/>
      <c r="B229" s="8"/>
      <c r="C229" s="10"/>
      <c r="D229" s="11"/>
      <c r="E229" s="8"/>
      <c r="F229" s="8"/>
      <c r="G229" s="12"/>
      <c r="H229" s="12"/>
      <c r="I229" s="12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ht="21" x14ac:dyDescent="0.35">
      <c r="A230" s="8"/>
      <c r="B230" s="8"/>
      <c r="C230" s="10"/>
      <c r="D230" s="11"/>
      <c r="E230" s="8"/>
      <c r="F230" s="8"/>
      <c r="G230" s="12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ht="21" x14ac:dyDescent="0.35">
      <c r="A231" s="8"/>
      <c r="B231" s="8"/>
      <c r="C231" s="10"/>
      <c r="D231" s="11"/>
      <c r="E231" s="8"/>
      <c r="F231" s="8"/>
      <c r="G231" s="12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ht="21" x14ac:dyDescent="0.35">
      <c r="A232" s="8"/>
      <c r="B232" s="8"/>
      <c r="C232" s="10"/>
      <c r="D232" s="11"/>
      <c r="E232" s="8"/>
      <c r="F232" s="8"/>
      <c r="G232" s="12"/>
      <c r="H232" s="12"/>
      <c r="I232" s="12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ht="21" x14ac:dyDescent="0.35">
      <c r="A233" s="8"/>
      <c r="B233" s="8"/>
      <c r="C233" s="10"/>
      <c r="D233" s="11"/>
      <c r="E233" s="8"/>
      <c r="F233" s="8"/>
      <c r="G233" s="12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ht="21" x14ac:dyDescent="0.35">
      <c r="A234" s="8"/>
      <c r="B234" s="8"/>
      <c r="C234" s="10"/>
      <c r="D234" s="11"/>
      <c r="E234" s="8"/>
      <c r="F234" s="8"/>
      <c r="G234" s="12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ht="21" x14ac:dyDescent="0.35">
      <c r="A235" s="8"/>
      <c r="B235" s="8"/>
      <c r="C235" s="10"/>
      <c r="D235" s="11"/>
      <c r="E235" s="8"/>
      <c r="F235" s="8"/>
      <c r="G235" s="12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ht="21" x14ac:dyDescent="0.35">
      <c r="A236" s="8"/>
      <c r="B236" s="8"/>
      <c r="C236" s="10"/>
      <c r="D236" s="11"/>
      <c r="E236" s="8"/>
      <c r="F236" s="8"/>
      <c r="G236" s="12"/>
      <c r="H236" s="12"/>
      <c r="I236" s="12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ht="21" x14ac:dyDescent="0.35">
      <c r="A237" s="8"/>
      <c r="B237" s="8"/>
      <c r="C237" s="10"/>
      <c r="D237" s="11"/>
      <c r="E237" s="8"/>
      <c r="F237" s="8"/>
      <c r="G237" s="12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ht="21" x14ac:dyDescent="0.35">
      <c r="A238" s="8"/>
      <c r="B238" s="8"/>
      <c r="C238" s="10"/>
      <c r="D238" s="11"/>
      <c r="E238" s="8"/>
      <c r="F238" s="8"/>
      <c r="G238" s="12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ht="21" x14ac:dyDescent="0.35">
      <c r="A239" s="8"/>
      <c r="B239" s="8"/>
      <c r="C239" s="10"/>
      <c r="D239" s="11"/>
      <c r="E239" s="8"/>
      <c r="F239" s="8"/>
      <c r="G239" s="12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ht="21" x14ac:dyDescent="0.35">
      <c r="A240" s="8"/>
      <c r="B240" s="8"/>
      <c r="C240" s="10"/>
      <c r="D240" s="11"/>
      <c r="E240" s="8"/>
      <c r="F240" s="8"/>
      <c r="G240" s="12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ht="21" x14ac:dyDescent="0.35">
      <c r="A241" s="8"/>
      <c r="B241" s="8"/>
      <c r="C241" s="10"/>
      <c r="D241" s="11"/>
      <c r="E241" s="8"/>
      <c r="F241" s="8"/>
      <c r="G241" s="12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ht="21" x14ac:dyDescent="0.35">
      <c r="A242" s="8"/>
      <c r="B242" s="8"/>
      <c r="C242" s="10"/>
      <c r="D242" s="11"/>
      <c r="E242" s="8"/>
      <c r="F242" s="8"/>
      <c r="G242" s="12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ht="21" x14ac:dyDescent="0.35">
      <c r="A243" s="8"/>
      <c r="B243" s="8"/>
      <c r="C243" s="10"/>
      <c r="D243" s="11"/>
      <c r="E243" s="8"/>
      <c r="F243" s="8"/>
      <c r="G243" s="12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21" x14ac:dyDescent="0.35">
      <c r="A244" s="8"/>
      <c r="B244" s="8"/>
      <c r="C244" s="10"/>
      <c r="D244" s="11"/>
      <c r="E244" s="8"/>
      <c r="F244" s="8"/>
      <c r="G244" s="12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ht="21" x14ac:dyDescent="0.35">
      <c r="A245" s="8"/>
      <c r="B245" s="8"/>
      <c r="C245" s="10"/>
      <c r="D245" s="11"/>
      <c r="E245" s="8"/>
      <c r="F245" s="8"/>
      <c r="G245" s="12"/>
      <c r="H245" s="12"/>
      <c r="I245" s="12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ht="21" x14ac:dyDescent="0.35">
      <c r="A246" s="8"/>
      <c r="B246" s="8"/>
      <c r="C246" s="10"/>
      <c r="D246" s="11"/>
      <c r="E246" s="8"/>
      <c r="F246" s="8"/>
      <c r="G246" s="12"/>
      <c r="H246" s="12"/>
      <c r="I246" s="12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ht="21" x14ac:dyDescent="0.35">
      <c r="A247" s="8"/>
      <c r="B247" s="8"/>
      <c r="C247" s="10"/>
      <c r="D247" s="11"/>
      <c r="E247" s="8"/>
      <c r="F247" s="8"/>
      <c r="G247" s="12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ht="21" x14ac:dyDescent="0.35">
      <c r="A248" s="8"/>
      <c r="B248" s="8"/>
      <c r="C248" s="10"/>
      <c r="D248" s="11"/>
      <c r="E248" s="8"/>
      <c r="F248" s="8"/>
      <c r="G248" s="12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ht="21" x14ac:dyDescent="0.35">
      <c r="A249" s="8"/>
      <c r="B249" s="8"/>
      <c r="C249" s="10"/>
      <c r="D249" s="11"/>
      <c r="E249" s="8"/>
      <c r="F249" s="8"/>
      <c r="G249" s="12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ht="21" x14ac:dyDescent="0.35">
      <c r="A250" s="8"/>
      <c r="B250" s="8"/>
      <c r="C250" s="10"/>
      <c r="D250" s="11"/>
      <c r="E250" s="8"/>
      <c r="F250" s="8"/>
      <c r="G250" s="12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ht="21" x14ac:dyDescent="0.35">
      <c r="A251" s="8"/>
      <c r="B251" s="8"/>
      <c r="C251" s="10"/>
      <c r="D251" s="11"/>
      <c r="E251" s="8"/>
      <c r="F251" s="8"/>
      <c r="G251" s="12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ht="21" x14ac:dyDescent="0.35">
      <c r="A252" s="8"/>
      <c r="B252" s="8"/>
      <c r="C252" s="10"/>
      <c r="D252" s="11"/>
      <c r="E252" s="8"/>
      <c r="F252" s="8"/>
      <c r="G252" s="12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ht="21" x14ac:dyDescent="0.35">
      <c r="A253" s="8"/>
      <c r="B253" s="8"/>
      <c r="C253" s="10"/>
      <c r="D253" s="11"/>
      <c r="E253" s="8"/>
      <c r="F253" s="8"/>
      <c r="G253" s="12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ht="21" x14ac:dyDescent="0.35">
      <c r="A254" s="8"/>
      <c r="B254" s="8"/>
      <c r="C254" s="10"/>
      <c r="D254" s="11"/>
      <c r="E254" s="8"/>
      <c r="F254" s="8"/>
      <c r="G254" s="12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ht="21" x14ac:dyDescent="0.35">
      <c r="A255" s="8"/>
      <c r="B255" s="8"/>
      <c r="C255" s="10"/>
      <c r="D255" s="11"/>
      <c r="E255" s="8"/>
      <c r="F255" s="8"/>
      <c r="G255" s="12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ht="21" x14ac:dyDescent="0.35">
      <c r="A256" s="8"/>
      <c r="B256" s="8"/>
      <c r="C256" s="10"/>
      <c r="D256" s="11"/>
      <c r="E256" s="8"/>
      <c r="F256" s="8"/>
      <c r="G256" s="12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ht="21" x14ac:dyDescent="0.35">
      <c r="A257" s="8"/>
      <c r="B257" s="8"/>
      <c r="C257" s="10"/>
      <c r="D257" s="11"/>
      <c r="E257" s="8"/>
      <c r="F257" s="8"/>
      <c r="G257" s="12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ht="21" x14ac:dyDescent="0.35">
      <c r="A258" s="8"/>
      <c r="B258" s="8"/>
      <c r="C258" s="10"/>
      <c r="D258" s="11"/>
      <c r="E258" s="8"/>
      <c r="F258" s="8"/>
      <c r="G258" s="12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ht="21" x14ac:dyDescent="0.35">
      <c r="A259" s="8"/>
      <c r="B259" s="8"/>
      <c r="C259" s="10"/>
      <c r="D259" s="11"/>
      <c r="E259" s="8"/>
      <c r="F259" s="8"/>
      <c r="G259" s="12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ht="21" x14ac:dyDescent="0.35">
      <c r="A260" s="8"/>
      <c r="B260" s="8"/>
      <c r="C260" s="10"/>
      <c r="D260" s="11"/>
      <c r="E260" s="8"/>
      <c r="F260" s="8"/>
      <c r="G260" s="12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ht="21" x14ac:dyDescent="0.35">
      <c r="A261" s="8"/>
      <c r="B261" s="8"/>
      <c r="C261" s="10"/>
      <c r="D261" s="11"/>
      <c r="E261" s="8"/>
      <c r="F261" s="8"/>
      <c r="G261" s="12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ht="21" x14ac:dyDescent="0.35">
      <c r="A262" s="8"/>
      <c r="B262" s="8"/>
      <c r="C262" s="10"/>
      <c r="D262" s="11"/>
      <c r="E262" s="8"/>
      <c r="F262" s="8"/>
      <c r="G262" s="12"/>
      <c r="H262" s="12"/>
      <c r="I262" s="12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ht="21" x14ac:dyDescent="0.35">
      <c r="A263" s="8"/>
      <c r="B263" s="8"/>
      <c r="C263" s="10"/>
      <c r="D263" s="11"/>
      <c r="E263" s="8"/>
      <c r="F263" s="8"/>
      <c r="G263" s="12"/>
      <c r="H263" s="12"/>
      <c r="I263" s="12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ht="21" x14ac:dyDescent="0.35">
      <c r="A264" s="8"/>
      <c r="B264" s="8"/>
      <c r="C264" s="10"/>
      <c r="D264" s="11"/>
      <c r="E264" s="8"/>
      <c r="F264" s="8"/>
      <c r="G264" s="12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ht="21" x14ac:dyDescent="0.35">
      <c r="A265" s="8"/>
      <c r="B265" s="8"/>
      <c r="C265" s="10"/>
      <c r="D265" s="11"/>
      <c r="E265" s="8"/>
      <c r="F265" s="8"/>
      <c r="G265" s="12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ht="21" x14ac:dyDescent="0.35">
      <c r="A266" s="8"/>
      <c r="B266" s="8"/>
      <c r="C266" s="10"/>
      <c r="D266" s="11"/>
      <c r="E266" s="8"/>
      <c r="F266" s="8"/>
      <c r="G266" s="12"/>
      <c r="H266" s="12"/>
      <c r="I266" s="12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ht="21" x14ac:dyDescent="0.35">
      <c r="A267" s="8"/>
      <c r="B267" s="8"/>
      <c r="C267" s="10"/>
      <c r="D267" s="11"/>
      <c r="E267" s="8"/>
      <c r="F267" s="8"/>
      <c r="G267" s="12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ht="21" x14ac:dyDescent="0.35">
      <c r="A268" s="8"/>
      <c r="B268" s="8"/>
      <c r="C268" s="10"/>
      <c r="D268" s="11"/>
      <c r="E268" s="8"/>
      <c r="F268" s="8"/>
      <c r="G268" s="12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ht="21" x14ac:dyDescent="0.35">
      <c r="A269" s="8"/>
      <c r="B269" s="8"/>
      <c r="C269" s="10"/>
      <c r="D269" s="11"/>
      <c r="E269" s="8"/>
      <c r="F269" s="8"/>
      <c r="G269" s="12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ht="21" x14ac:dyDescent="0.35">
      <c r="A270" s="8"/>
      <c r="B270" s="8"/>
      <c r="C270" s="10"/>
      <c r="D270" s="11"/>
      <c r="E270" s="8"/>
      <c r="F270" s="8"/>
      <c r="G270" s="12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ht="21" x14ac:dyDescent="0.35">
      <c r="A271" s="8"/>
      <c r="B271" s="8"/>
      <c r="C271" s="10"/>
      <c r="D271" s="11"/>
      <c r="E271" s="8"/>
      <c r="F271" s="8"/>
      <c r="G271" s="12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ht="21" x14ac:dyDescent="0.35">
      <c r="A272" s="8"/>
      <c r="B272" s="8"/>
      <c r="C272" s="10"/>
      <c r="D272" s="11"/>
      <c r="E272" s="8"/>
      <c r="F272" s="8"/>
      <c r="G272" s="12"/>
      <c r="H272" s="12"/>
      <c r="I272" s="12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ht="21" x14ac:dyDescent="0.35">
      <c r="A273" s="8"/>
      <c r="B273" s="8"/>
      <c r="C273" s="10"/>
      <c r="D273" s="11"/>
      <c r="E273" s="8"/>
      <c r="F273" s="8"/>
      <c r="G273" s="12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ht="21" x14ac:dyDescent="0.35">
      <c r="A274" s="8"/>
      <c r="B274" s="8"/>
      <c r="C274" s="10"/>
      <c r="D274" s="11"/>
      <c r="E274" s="8"/>
      <c r="F274" s="8"/>
      <c r="G274" s="12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ht="21" x14ac:dyDescent="0.35">
      <c r="A275" s="8"/>
      <c r="B275" s="8"/>
      <c r="C275" s="10"/>
      <c r="D275" s="11"/>
      <c r="E275" s="8"/>
      <c r="F275" s="8"/>
      <c r="G275" s="12"/>
      <c r="H275" s="12"/>
      <c r="I275" s="12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ht="21" x14ac:dyDescent="0.35">
      <c r="A276" s="8"/>
      <c r="B276" s="8"/>
      <c r="C276" s="10"/>
      <c r="D276" s="11"/>
      <c r="E276" s="8"/>
      <c r="F276" s="8"/>
      <c r="G276" s="12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ht="21" x14ac:dyDescent="0.35">
      <c r="A277" s="8"/>
      <c r="B277" s="8"/>
      <c r="C277" s="10"/>
      <c r="D277" s="11"/>
      <c r="E277" s="8"/>
      <c r="F277" s="8"/>
      <c r="G277" s="12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ht="21" x14ac:dyDescent="0.35">
      <c r="A278" s="8"/>
      <c r="B278" s="8"/>
      <c r="C278" s="10"/>
      <c r="D278" s="11"/>
      <c r="E278" s="8"/>
      <c r="F278" s="8"/>
      <c r="G278" s="12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ht="21" x14ac:dyDescent="0.35">
      <c r="A279" s="8"/>
      <c r="B279" s="8"/>
      <c r="C279" s="10"/>
      <c r="D279" s="11"/>
      <c r="E279" s="8"/>
      <c r="F279" s="8"/>
      <c r="G279" s="12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ht="21" x14ac:dyDescent="0.35">
      <c r="A280" s="8"/>
      <c r="B280" s="8"/>
      <c r="C280" s="10"/>
      <c r="D280" s="11"/>
      <c r="E280" s="8"/>
      <c r="F280" s="8"/>
      <c r="G280" s="12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ht="21" x14ac:dyDescent="0.35">
      <c r="A281" s="8"/>
      <c r="B281" s="8"/>
      <c r="C281" s="10"/>
      <c r="D281" s="11"/>
      <c r="E281" s="8"/>
      <c r="F281" s="8"/>
      <c r="G281" s="12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ht="21" x14ac:dyDescent="0.35">
      <c r="A282" s="8"/>
      <c r="B282" s="8"/>
      <c r="C282" s="10"/>
      <c r="D282" s="11"/>
      <c r="E282" s="8"/>
      <c r="F282" s="8"/>
      <c r="G282" s="12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ht="21" x14ac:dyDescent="0.35">
      <c r="A283" s="8"/>
      <c r="B283" s="8"/>
      <c r="C283" s="10"/>
      <c r="D283" s="11"/>
      <c r="E283" s="8"/>
      <c r="F283" s="8"/>
      <c r="G283" s="12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ht="21" x14ac:dyDescent="0.35">
      <c r="A284" s="8"/>
      <c r="B284" s="8"/>
      <c r="C284" s="10"/>
      <c r="D284" s="11"/>
      <c r="E284" s="8"/>
      <c r="F284" s="8"/>
      <c r="G284" s="12"/>
      <c r="H284" s="12"/>
      <c r="I284" s="12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ht="21" x14ac:dyDescent="0.35">
      <c r="A285" s="8"/>
      <c r="B285" s="8"/>
      <c r="C285" s="10"/>
      <c r="D285" s="11"/>
      <c r="E285" s="8"/>
      <c r="F285" s="8"/>
      <c r="G285" s="12"/>
      <c r="H285" s="12"/>
      <c r="I285" s="12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ht="21" x14ac:dyDescent="0.35">
      <c r="A286" s="8"/>
      <c r="B286" s="8"/>
      <c r="C286" s="10"/>
      <c r="D286" s="11"/>
      <c r="E286" s="8"/>
      <c r="F286" s="8"/>
      <c r="G286" s="12"/>
      <c r="H286" s="12"/>
      <c r="I286" s="12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ht="21" x14ac:dyDescent="0.35">
      <c r="A287" s="8"/>
      <c r="B287" s="8"/>
      <c r="C287" s="10"/>
      <c r="D287" s="11"/>
      <c r="E287" s="8"/>
      <c r="F287" s="8"/>
      <c r="G287" s="12"/>
      <c r="H287" s="12"/>
      <c r="I287" s="12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ht="21" x14ac:dyDescent="0.35">
      <c r="A288" s="8"/>
      <c r="B288" s="8"/>
      <c r="C288" s="10"/>
      <c r="D288" s="11"/>
      <c r="E288" s="8"/>
      <c r="F288" s="8"/>
      <c r="G288" s="12"/>
      <c r="H288" s="12"/>
      <c r="I288" s="12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ht="21" x14ac:dyDescent="0.35">
      <c r="A289" s="8"/>
      <c r="B289" s="8"/>
      <c r="C289" s="10"/>
      <c r="D289" s="11"/>
      <c r="E289" s="8"/>
      <c r="F289" s="8"/>
      <c r="G289" s="12"/>
      <c r="H289" s="12"/>
      <c r="I289" s="12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ht="21" x14ac:dyDescent="0.35">
      <c r="A290" s="8"/>
      <c r="B290" s="8"/>
      <c r="C290" s="10"/>
      <c r="D290" s="11"/>
      <c r="E290" s="8"/>
      <c r="F290" s="8"/>
      <c r="G290" s="12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ht="21" x14ac:dyDescent="0.35">
      <c r="A291" s="8"/>
      <c r="B291" s="8"/>
      <c r="C291" s="10"/>
      <c r="D291" s="11"/>
      <c r="E291" s="8"/>
      <c r="F291" s="8"/>
      <c r="G291" s="12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ht="21" x14ac:dyDescent="0.35">
      <c r="A292" s="8"/>
      <c r="B292" s="8"/>
      <c r="C292" s="10"/>
      <c r="D292" s="11"/>
      <c r="E292" s="8"/>
      <c r="F292" s="8"/>
      <c r="G292" s="12"/>
      <c r="H292" s="12"/>
      <c r="I292" s="12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ht="21" x14ac:dyDescent="0.35">
      <c r="A293" s="8"/>
      <c r="B293" s="8"/>
      <c r="C293" s="10"/>
      <c r="D293" s="11"/>
      <c r="E293" s="8"/>
      <c r="F293" s="8"/>
      <c r="G293" s="12"/>
      <c r="H293" s="12"/>
      <c r="I293" s="12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ht="21" x14ac:dyDescent="0.35">
      <c r="A294" s="8"/>
      <c r="B294" s="8"/>
      <c r="C294" s="10"/>
      <c r="D294" s="11"/>
      <c r="E294" s="8"/>
      <c r="F294" s="8"/>
      <c r="G294" s="12"/>
      <c r="H294" s="12"/>
      <c r="I294" s="12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ht="21" x14ac:dyDescent="0.35">
      <c r="A295" s="8"/>
      <c r="B295" s="8"/>
      <c r="C295" s="10"/>
      <c r="D295" s="11"/>
      <c r="E295" s="8"/>
      <c r="F295" s="8"/>
      <c r="G295" s="12"/>
      <c r="H295" s="12"/>
      <c r="I295" s="12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ht="21" x14ac:dyDescent="0.35">
      <c r="A296" s="8"/>
      <c r="B296" s="8"/>
      <c r="C296" s="10"/>
      <c r="D296" s="11"/>
      <c r="E296" s="8"/>
      <c r="F296" s="8"/>
      <c r="G296" s="12"/>
      <c r="H296" s="12"/>
      <c r="I296" s="12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ht="21" x14ac:dyDescent="0.35">
      <c r="A297" s="8"/>
      <c r="B297" s="8"/>
      <c r="C297" s="10"/>
      <c r="D297" s="11"/>
      <c r="E297" s="8"/>
      <c r="F297" s="8"/>
      <c r="G297" s="12"/>
      <c r="H297" s="12"/>
      <c r="I297" s="12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ht="21" x14ac:dyDescent="0.35">
      <c r="A298" s="8"/>
      <c r="B298" s="8"/>
      <c r="C298" s="10"/>
      <c r="D298" s="11"/>
      <c r="E298" s="8"/>
      <c r="F298" s="8"/>
      <c r="G298" s="12"/>
      <c r="H298" s="12"/>
      <c r="I298" s="12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ht="21" x14ac:dyDescent="0.35">
      <c r="A299" s="8"/>
      <c r="B299" s="8"/>
      <c r="C299" s="10"/>
      <c r="D299" s="11"/>
      <c r="E299" s="8"/>
      <c r="F299" s="8"/>
      <c r="G299" s="12"/>
      <c r="H299" s="12"/>
      <c r="I299" s="12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ht="21" x14ac:dyDescent="0.35">
      <c r="A300" s="8"/>
      <c r="B300" s="8"/>
      <c r="C300" s="10"/>
      <c r="D300" s="11"/>
      <c r="E300" s="8"/>
      <c r="F300" s="8"/>
      <c r="G300" s="12"/>
      <c r="H300" s="12"/>
      <c r="I300" s="12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ht="21" x14ac:dyDescent="0.35">
      <c r="A301" s="8"/>
      <c r="B301" s="8"/>
      <c r="C301" s="10"/>
      <c r="D301" s="11"/>
      <c r="E301" s="8"/>
      <c r="F301" s="8"/>
      <c r="G301" s="12"/>
      <c r="H301" s="12"/>
      <c r="I301" s="12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ht="21" x14ac:dyDescent="0.35">
      <c r="A302" s="8"/>
      <c r="B302" s="8"/>
      <c r="C302" s="10"/>
      <c r="D302" s="11"/>
      <c r="E302" s="8"/>
      <c r="F302" s="8"/>
      <c r="G302" s="12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ht="21" x14ac:dyDescent="0.35">
      <c r="A303" s="8"/>
      <c r="B303" s="8"/>
      <c r="C303" s="10"/>
      <c r="D303" s="11"/>
      <c r="E303" s="8"/>
      <c r="F303" s="8"/>
      <c r="G303" s="12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ht="21" x14ac:dyDescent="0.35">
      <c r="A304" s="8"/>
      <c r="B304" s="8"/>
      <c r="C304" s="10"/>
      <c r="D304" s="11"/>
      <c r="E304" s="8"/>
      <c r="F304" s="8"/>
      <c r="G304" s="12"/>
      <c r="H304" s="12"/>
      <c r="I304" s="12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ht="21" x14ac:dyDescent="0.35">
      <c r="A305" s="8"/>
      <c r="B305" s="8"/>
      <c r="C305" s="10"/>
      <c r="D305" s="11"/>
      <c r="E305" s="8"/>
      <c r="F305" s="8"/>
      <c r="G305" s="12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ht="21" x14ac:dyDescent="0.35">
      <c r="A306" s="8"/>
      <c r="B306" s="8"/>
      <c r="C306" s="10"/>
      <c r="D306" s="11"/>
      <c r="E306" s="8"/>
      <c r="F306" s="8"/>
      <c r="G306" s="12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ht="21" x14ac:dyDescent="0.35">
      <c r="A307" s="8"/>
      <c r="B307" s="8"/>
      <c r="C307" s="10"/>
      <c r="D307" s="11"/>
      <c r="E307" s="8"/>
      <c r="F307" s="8"/>
      <c r="G307" s="12"/>
      <c r="H307" s="12"/>
      <c r="I307" s="12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ht="21" x14ac:dyDescent="0.35">
      <c r="A308" s="8"/>
      <c r="B308" s="8"/>
      <c r="C308" s="10"/>
      <c r="D308" s="11"/>
      <c r="E308" s="8"/>
      <c r="F308" s="8"/>
      <c r="G308" s="12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ht="21" x14ac:dyDescent="0.35">
      <c r="A309" s="8"/>
      <c r="B309" s="8"/>
      <c r="C309" s="10"/>
      <c r="D309" s="11"/>
      <c r="E309" s="8"/>
      <c r="F309" s="8"/>
      <c r="G309" s="12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ht="21" x14ac:dyDescent="0.35">
      <c r="A310" s="8"/>
      <c r="B310" s="8"/>
      <c r="C310" s="10"/>
      <c r="D310" s="11"/>
      <c r="E310" s="8"/>
      <c r="F310" s="8"/>
      <c r="G310" s="12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ht="21" x14ac:dyDescent="0.35">
      <c r="A311" s="8"/>
      <c r="B311" s="8"/>
      <c r="C311" s="10"/>
      <c r="D311" s="11"/>
      <c r="E311" s="8"/>
      <c r="F311" s="8"/>
      <c r="G311" s="12"/>
      <c r="H311" s="12"/>
      <c r="I311" s="12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ht="21" x14ac:dyDescent="0.35">
      <c r="A312" s="8"/>
      <c r="B312" s="8"/>
      <c r="C312" s="10"/>
      <c r="D312" s="11"/>
      <c r="E312" s="8"/>
      <c r="F312" s="8"/>
      <c r="G312" s="12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ht="21" x14ac:dyDescent="0.35">
      <c r="A313" s="8"/>
      <c r="B313" s="8"/>
      <c r="C313" s="10"/>
      <c r="D313" s="11"/>
      <c r="E313" s="8"/>
      <c r="F313" s="8"/>
      <c r="G313" s="12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ht="21" x14ac:dyDescent="0.35">
      <c r="A314" s="8"/>
      <c r="B314" s="8"/>
      <c r="C314" s="10"/>
      <c r="D314" s="11"/>
      <c r="E314" s="8"/>
      <c r="F314" s="8"/>
      <c r="G314" s="12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ht="21" x14ac:dyDescent="0.35">
      <c r="A315" s="8"/>
      <c r="B315" s="8"/>
      <c r="C315" s="10"/>
      <c r="D315" s="11"/>
      <c r="E315" s="8"/>
      <c r="F315" s="8"/>
      <c r="G315" s="12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ht="21" x14ac:dyDescent="0.35">
      <c r="A316" s="8"/>
      <c r="B316" s="8"/>
      <c r="C316" s="10"/>
      <c r="D316" s="11"/>
      <c r="E316" s="8"/>
      <c r="F316" s="8"/>
      <c r="G316" s="12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ht="21" x14ac:dyDescent="0.35">
      <c r="A317" s="8"/>
      <c r="B317" s="8"/>
      <c r="C317" s="10"/>
      <c r="D317" s="11"/>
      <c r="E317" s="8"/>
      <c r="F317" s="8"/>
      <c r="G317" s="12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ht="21" x14ac:dyDescent="0.35">
      <c r="A318" s="8"/>
      <c r="B318" s="8"/>
      <c r="C318" s="10"/>
      <c r="D318" s="11"/>
      <c r="E318" s="8"/>
      <c r="F318" s="8"/>
      <c r="G318" s="12"/>
      <c r="H318" s="12"/>
      <c r="I318" s="12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ht="21" x14ac:dyDescent="0.35">
      <c r="A319" s="8"/>
      <c r="B319" s="8"/>
      <c r="C319" s="10"/>
      <c r="D319" s="11"/>
      <c r="E319" s="8"/>
      <c r="F319" s="8"/>
      <c r="G319" s="12"/>
      <c r="H319" s="12"/>
      <c r="I319" s="12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ht="21" x14ac:dyDescent="0.35">
      <c r="A320" s="8"/>
      <c r="B320" s="8"/>
      <c r="C320" s="10"/>
      <c r="D320" s="11"/>
      <c r="E320" s="8"/>
      <c r="F320" s="8"/>
      <c r="G320" s="12"/>
      <c r="H320" s="12"/>
      <c r="I320" s="12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ht="21" x14ac:dyDescent="0.35">
      <c r="A321" s="8"/>
      <c r="B321" s="8"/>
      <c r="C321" s="10"/>
      <c r="D321" s="11"/>
      <c r="E321" s="8"/>
      <c r="F321" s="8"/>
      <c r="G321" s="12"/>
      <c r="H321" s="12"/>
      <c r="I321" s="12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ht="21" x14ac:dyDescent="0.35">
      <c r="A322" s="8"/>
      <c r="B322" s="8"/>
      <c r="C322" s="10"/>
      <c r="D322" s="11"/>
      <c r="E322" s="8"/>
      <c r="F322" s="8"/>
      <c r="G322" s="12"/>
      <c r="H322" s="12"/>
      <c r="I322" s="12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ht="21" x14ac:dyDescent="0.35">
      <c r="A323" s="8"/>
      <c r="B323" s="8"/>
      <c r="C323" s="10"/>
      <c r="D323" s="11"/>
      <c r="E323" s="8"/>
      <c r="F323" s="8"/>
      <c r="G323" s="12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ht="21" x14ac:dyDescent="0.35">
      <c r="A324" s="8"/>
      <c r="B324" s="8"/>
      <c r="C324" s="10"/>
      <c r="D324" s="11"/>
      <c r="E324" s="8"/>
      <c r="F324" s="8"/>
      <c r="G324" s="12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ht="21" x14ac:dyDescent="0.35">
      <c r="A325" s="8"/>
      <c r="B325" s="8"/>
      <c r="C325" s="10"/>
      <c r="D325" s="11"/>
      <c r="E325" s="8"/>
      <c r="F325" s="8"/>
      <c r="G325" s="12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ht="21" x14ac:dyDescent="0.35">
      <c r="A326" s="8"/>
      <c r="B326" s="8"/>
      <c r="C326" s="10"/>
      <c r="D326" s="11"/>
      <c r="E326" s="8"/>
      <c r="F326" s="8"/>
      <c r="G326" s="12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ht="21" x14ac:dyDescent="0.35">
      <c r="A327" s="8"/>
      <c r="B327" s="8"/>
      <c r="C327" s="10"/>
      <c r="D327" s="11"/>
      <c r="E327" s="8"/>
      <c r="F327" s="8"/>
      <c r="G327" s="12"/>
      <c r="H327" s="12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ht="21" x14ac:dyDescent="0.35">
      <c r="A328" s="8"/>
      <c r="B328" s="8"/>
      <c r="C328" s="10"/>
      <c r="D328" s="11"/>
      <c r="E328" s="8"/>
      <c r="F328" s="8"/>
      <c r="G328" s="12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ht="21" x14ac:dyDescent="0.35">
      <c r="A329" s="8"/>
      <c r="B329" s="8"/>
      <c r="C329" s="10"/>
      <c r="D329" s="11"/>
      <c r="E329" s="8"/>
      <c r="F329" s="8"/>
      <c r="G329" s="12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ht="21" x14ac:dyDescent="0.35">
      <c r="A330" s="8"/>
      <c r="B330" s="8"/>
      <c r="C330" s="10"/>
      <c r="D330" s="11"/>
      <c r="E330" s="8"/>
      <c r="F330" s="8"/>
      <c r="G330" s="12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ht="21" x14ac:dyDescent="0.35">
      <c r="A331" s="8"/>
      <c r="B331" s="8"/>
      <c r="C331" s="10"/>
      <c r="D331" s="11"/>
      <c r="E331" s="8"/>
      <c r="F331" s="8"/>
      <c r="G331" s="12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ht="21" x14ac:dyDescent="0.35">
      <c r="A332" s="8"/>
      <c r="B332" s="8"/>
      <c r="C332" s="10"/>
      <c r="D332" s="11"/>
      <c r="E332" s="8"/>
      <c r="F332" s="8"/>
      <c r="G332" s="12"/>
      <c r="H332" s="12"/>
      <c r="I332" s="12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ht="21" x14ac:dyDescent="0.35">
      <c r="A333" s="8"/>
      <c r="B333" s="8"/>
      <c r="C333" s="10"/>
      <c r="D333" s="11"/>
      <c r="E333" s="8"/>
      <c r="F333" s="8"/>
      <c r="G333" s="12"/>
      <c r="H333" s="12"/>
      <c r="I333" s="12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ht="21" x14ac:dyDescent="0.35">
      <c r="A334" s="8"/>
      <c r="B334" s="8"/>
      <c r="C334" s="10"/>
      <c r="D334" s="11"/>
      <c r="E334" s="8"/>
      <c r="F334" s="8"/>
      <c r="G334" s="12"/>
      <c r="H334" s="12"/>
      <c r="I334" s="12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ht="21" x14ac:dyDescent="0.35">
      <c r="A335" s="8"/>
      <c r="B335" s="8"/>
      <c r="C335" s="10"/>
      <c r="D335" s="11"/>
      <c r="E335" s="8"/>
      <c r="F335" s="8"/>
      <c r="G335" s="12"/>
      <c r="H335" s="12"/>
      <c r="I335" s="12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ht="21" x14ac:dyDescent="0.35">
      <c r="A336" s="8"/>
      <c r="B336" s="8"/>
      <c r="C336" s="10"/>
      <c r="D336" s="11"/>
      <c r="E336" s="8"/>
      <c r="F336" s="8"/>
      <c r="G336" s="12"/>
      <c r="H336" s="12"/>
      <c r="I336" s="12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ht="21" x14ac:dyDescent="0.35">
      <c r="A337" s="8"/>
      <c r="B337" s="8"/>
      <c r="C337" s="10"/>
      <c r="D337" s="11"/>
      <c r="E337" s="8"/>
      <c r="F337" s="8"/>
      <c r="G337" s="12"/>
      <c r="H337" s="12"/>
      <c r="I337" s="12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ht="21" x14ac:dyDescent="0.35">
      <c r="A338" s="8"/>
      <c r="B338" s="8"/>
      <c r="C338" s="10"/>
      <c r="D338" s="11"/>
      <c r="E338" s="8"/>
      <c r="F338" s="8"/>
      <c r="G338" s="12"/>
      <c r="H338" s="12"/>
      <c r="I338" s="12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ht="21" x14ac:dyDescent="0.35">
      <c r="A339" s="8"/>
      <c r="B339" s="8"/>
      <c r="C339" s="10"/>
      <c r="D339" s="11"/>
      <c r="E339" s="8"/>
      <c r="F339" s="8"/>
      <c r="G339" s="12"/>
      <c r="H339" s="12"/>
      <c r="I339" s="12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ht="21" x14ac:dyDescent="0.35">
      <c r="A340" s="8"/>
      <c r="B340" s="8"/>
      <c r="C340" s="10"/>
      <c r="D340" s="11"/>
      <c r="E340" s="8"/>
      <c r="F340" s="8"/>
      <c r="G340" s="12"/>
      <c r="H340" s="12"/>
      <c r="I340" s="12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ht="21" x14ac:dyDescent="0.35">
      <c r="A341" s="8"/>
      <c r="B341" s="8"/>
      <c r="C341" s="10"/>
      <c r="D341" s="11"/>
      <c r="E341" s="8"/>
      <c r="F341" s="8"/>
      <c r="G341" s="12"/>
      <c r="H341" s="12"/>
      <c r="I341" s="12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ht="21" x14ac:dyDescent="0.35">
      <c r="A342" s="8"/>
      <c r="B342" s="8"/>
      <c r="C342" s="10"/>
      <c r="D342" s="11"/>
      <c r="E342" s="8"/>
      <c r="F342" s="8"/>
      <c r="G342" s="12"/>
      <c r="H342" s="12"/>
      <c r="I342" s="12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ht="21" x14ac:dyDescent="0.35">
      <c r="A343" s="8"/>
      <c r="B343" s="8"/>
      <c r="C343" s="10"/>
      <c r="D343" s="11"/>
      <c r="E343" s="8"/>
      <c r="F343" s="8"/>
      <c r="G343" s="12"/>
      <c r="H343" s="12"/>
      <c r="I343" s="12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ht="21" x14ac:dyDescent="0.35">
      <c r="A344" s="8"/>
      <c r="B344" s="8"/>
      <c r="C344" s="10"/>
      <c r="D344" s="11"/>
      <c r="E344" s="8"/>
      <c r="F344" s="8"/>
      <c r="G344" s="12"/>
      <c r="H344" s="12"/>
      <c r="I344" s="12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ht="21" x14ac:dyDescent="0.35">
      <c r="A345" s="8"/>
      <c r="B345" s="8"/>
      <c r="C345" s="10"/>
      <c r="D345" s="11"/>
      <c r="E345" s="8"/>
      <c r="F345" s="8"/>
      <c r="G345" s="12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ht="21" x14ac:dyDescent="0.35">
      <c r="A346" s="8"/>
      <c r="B346" s="8"/>
      <c r="C346" s="10"/>
      <c r="D346" s="11"/>
      <c r="E346" s="8"/>
      <c r="F346" s="8"/>
      <c r="G346" s="12"/>
      <c r="H346" s="12"/>
      <c r="I346" s="12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ht="21" x14ac:dyDescent="0.35">
      <c r="A347" s="8"/>
      <c r="B347" s="8"/>
      <c r="C347" s="10"/>
      <c r="D347" s="11"/>
      <c r="E347" s="8"/>
      <c r="F347" s="8"/>
      <c r="G347" s="12"/>
      <c r="H347" s="12"/>
      <c r="I347" s="12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ht="21" x14ac:dyDescent="0.35">
      <c r="A348" s="8"/>
      <c r="B348" s="8"/>
      <c r="C348" s="10"/>
      <c r="D348" s="11"/>
      <c r="E348" s="8"/>
      <c r="F348" s="8"/>
      <c r="G348" s="12"/>
      <c r="H348" s="12"/>
      <c r="I348" s="12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ht="21" x14ac:dyDescent="0.35">
      <c r="A349" s="8"/>
      <c r="B349" s="8"/>
      <c r="C349" s="10"/>
      <c r="D349" s="11"/>
      <c r="E349" s="8"/>
      <c r="F349" s="8"/>
      <c r="G349" s="12"/>
      <c r="H349" s="12"/>
      <c r="I349" s="12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ht="21" x14ac:dyDescent="0.35">
      <c r="A350" s="8"/>
      <c r="B350" s="8"/>
      <c r="C350" s="10"/>
      <c r="D350" s="11"/>
      <c r="E350" s="8"/>
      <c r="F350" s="8"/>
      <c r="G350" s="12"/>
      <c r="H350" s="12"/>
      <c r="I350" s="12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ht="21" x14ac:dyDescent="0.35">
      <c r="A351" s="8"/>
      <c r="B351" s="8"/>
      <c r="C351" s="10"/>
      <c r="D351" s="11"/>
      <c r="E351" s="8"/>
      <c r="F351" s="8"/>
      <c r="G351" s="12"/>
      <c r="H351" s="12"/>
      <c r="I351" s="12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ht="21" x14ac:dyDescent="0.35">
      <c r="A352" s="8"/>
      <c r="B352" s="8"/>
      <c r="C352" s="10"/>
      <c r="D352" s="11"/>
      <c r="E352" s="8"/>
      <c r="F352" s="8"/>
      <c r="G352" s="12"/>
      <c r="H352" s="12"/>
      <c r="I352" s="12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ht="21" x14ac:dyDescent="0.35">
      <c r="A353" s="8"/>
      <c r="B353" s="8"/>
      <c r="C353" s="10"/>
      <c r="D353" s="11"/>
      <c r="E353" s="8"/>
      <c r="F353" s="8"/>
      <c r="G353" s="12"/>
      <c r="H353" s="12"/>
      <c r="I353" s="12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ht="21" x14ac:dyDescent="0.35">
      <c r="A354" s="8"/>
      <c r="B354" s="8"/>
      <c r="C354" s="10"/>
      <c r="D354" s="11"/>
      <c r="E354" s="8"/>
      <c r="F354" s="8"/>
      <c r="G354" s="12"/>
      <c r="H354" s="12"/>
      <c r="I354" s="12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ht="21" x14ac:dyDescent="0.35">
      <c r="A355" s="8"/>
      <c r="B355" s="8"/>
      <c r="C355" s="10"/>
      <c r="D355" s="11"/>
      <c r="E355" s="8"/>
      <c r="F355" s="8"/>
      <c r="G355" s="12"/>
      <c r="H355" s="12"/>
      <c r="I355" s="12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ht="21" x14ac:dyDescent="0.35">
      <c r="A356" s="8"/>
      <c r="B356" s="8"/>
      <c r="C356" s="10"/>
      <c r="D356" s="11"/>
      <c r="E356" s="8"/>
      <c r="F356" s="8"/>
      <c r="G356" s="12"/>
      <c r="H356" s="12"/>
      <c r="I356" s="12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ht="21" x14ac:dyDescent="0.35">
      <c r="A357" s="8"/>
      <c r="B357" s="8"/>
      <c r="C357" s="10"/>
      <c r="D357" s="11"/>
      <c r="E357" s="8"/>
      <c r="F357" s="8"/>
      <c r="G357" s="12"/>
      <c r="H357" s="12"/>
      <c r="I357" s="12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ht="21" x14ac:dyDescent="0.35">
      <c r="A358" s="8"/>
      <c r="B358" s="8"/>
      <c r="C358" s="10"/>
      <c r="D358" s="11"/>
      <c r="E358" s="8"/>
      <c r="F358" s="8"/>
      <c r="G358" s="12"/>
      <c r="H358" s="12"/>
      <c r="I358" s="12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ht="21" x14ac:dyDescent="0.35">
      <c r="A359" s="8"/>
      <c r="B359" s="8"/>
      <c r="C359" s="10"/>
      <c r="D359" s="11"/>
      <c r="E359" s="8"/>
      <c r="F359" s="8"/>
      <c r="G359" s="12"/>
      <c r="H359" s="12"/>
      <c r="I359" s="12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ht="21" x14ac:dyDescent="0.35">
      <c r="A360" s="8"/>
      <c r="B360" s="8"/>
      <c r="C360" s="10"/>
      <c r="D360" s="11"/>
      <c r="E360" s="8"/>
      <c r="F360" s="8"/>
      <c r="G360" s="12"/>
      <c r="H360" s="12"/>
      <c r="I360" s="12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ht="21" x14ac:dyDescent="0.35">
      <c r="A361" s="8"/>
      <c r="B361" s="8"/>
      <c r="C361" s="10"/>
      <c r="D361" s="11"/>
      <c r="E361" s="8"/>
      <c r="F361" s="8"/>
      <c r="G361" s="12"/>
      <c r="H361" s="12"/>
      <c r="I361" s="12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ht="21" x14ac:dyDescent="0.35">
      <c r="A362" s="8"/>
      <c r="B362" s="8"/>
      <c r="C362" s="10"/>
      <c r="D362" s="11"/>
      <c r="E362" s="8"/>
      <c r="F362" s="8"/>
      <c r="G362" s="12"/>
      <c r="H362" s="12"/>
      <c r="I362" s="12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ht="21" x14ac:dyDescent="0.35">
      <c r="A363" s="8"/>
      <c r="B363" s="8"/>
      <c r="C363" s="10"/>
      <c r="D363" s="11"/>
      <c r="E363" s="8"/>
      <c r="F363" s="8"/>
      <c r="G363" s="12"/>
      <c r="H363" s="12"/>
      <c r="I363" s="12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ht="21" x14ac:dyDescent="0.35">
      <c r="A364" s="8"/>
      <c r="B364" s="8"/>
      <c r="C364" s="10"/>
      <c r="D364" s="11"/>
      <c r="E364" s="8"/>
      <c r="F364" s="8"/>
      <c r="G364" s="12"/>
      <c r="H364" s="12"/>
      <c r="I364" s="12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ht="21" x14ac:dyDescent="0.35">
      <c r="A365" s="8"/>
      <c r="B365" s="8"/>
      <c r="C365" s="10"/>
      <c r="D365" s="11"/>
      <c r="E365" s="8"/>
      <c r="F365" s="8"/>
      <c r="G365" s="12"/>
      <c r="H365" s="12"/>
      <c r="I365" s="12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ht="21" x14ac:dyDescent="0.35">
      <c r="A366" s="8"/>
      <c r="B366" s="8"/>
      <c r="C366" s="10"/>
      <c r="D366" s="11"/>
      <c r="E366" s="8"/>
      <c r="F366" s="8"/>
      <c r="G366" s="12"/>
      <c r="H366" s="12"/>
      <c r="I366" s="12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ht="21" x14ac:dyDescent="0.35">
      <c r="A367" s="8"/>
      <c r="B367" s="8"/>
      <c r="C367" s="10"/>
      <c r="D367" s="11"/>
      <c r="E367" s="8"/>
      <c r="F367" s="8"/>
      <c r="G367" s="12"/>
      <c r="H367" s="12"/>
      <c r="I367" s="12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ht="21" x14ac:dyDescent="0.35">
      <c r="A368" s="8"/>
      <c r="B368" s="8"/>
      <c r="C368" s="10"/>
      <c r="D368" s="11"/>
      <c r="E368" s="8"/>
      <c r="F368" s="8"/>
      <c r="G368" s="12"/>
      <c r="H368" s="12"/>
      <c r="I368" s="12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ht="21" x14ac:dyDescent="0.35">
      <c r="A369" s="8"/>
      <c r="B369" s="8"/>
      <c r="C369" s="10"/>
      <c r="D369" s="11"/>
      <c r="E369" s="8"/>
      <c r="F369" s="8"/>
      <c r="G369" s="12"/>
      <c r="H369" s="12"/>
      <c r="I369" s="12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ht="21" x14ac:dyDescent="0.35">
      <c r="A370" s="8"/>
      <c r="B370" s="8"/>
      <c r="C370" s="10"/>
      <c r="D370" s="11"/>
      <c r="E370" s="8"/>
      <c r="F370" s="8"/>
      <c r="G370" s="12"/>
      <c r="H370" s="12"/>
      <c r="I370" s="12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ht="21" x14ac:dyDescent="0.35">
      <c r="A371" s="8"/>
      <c r="B371" s="8"/>
      <c r="C371" s="10"/>
      <c r="D371" s="11"/>
      <c r="E371" s="8"/>
      <c r="F371" s="8"/>
      <c r="G371" s="12"/>
      <c r="H371" s="12"/>
      <c r="I371" s="12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ht="21" x14ac:dyDescent="0.35">
      <c r="A372" s="8"/>
      <c r="B372" s="8"/>
      <c r="C372" s="10"/>
      <c r="D372" s="11"/>
      <c r="E372" s="8"/>
      <c r="F372" s="8"/>
      <c r="G372" s="12"/>
      <c r="H372" s="12"/>
      <c r="I372" s="12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ht="21" x14ac:dyDescent="0.35">
      <c r="A373" s="8"/>
      <c r="B373" s="8"/>
      <c r="C373" s="10"/>
      <c r="D373" s="11"/>
      <c r="E373" s="8"/>
      <c r="F373" s="8"/>
      <c r="G373" s="12"/>
      <c r="H373" s="12"/>
      <c r="I373" s="12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ht="21" x14ac:dyDescent="0.35">
      <c r="A374" s="8"/>
      <c r="B374" s="8"/>
      <c r="C374" s="10"/>
      <c r="D374" s="11"/>
      <c r="E374" s="8"/>
      <c r="F374" s="8"/>
      <c r="G374" s="12"/>
      <c r="H374" s="12"/>
      <c r="I374" s="12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ht="21" x14ac:dyDescent="0.35">
      <c r="A375" s="8"/>
      <c r="B375" s="8"/>
      <c r="C375" s="10"/>
      <c r="D375" s="11"/>
      <c r="E375" s="8"/>
      <c r="F375" s="8"/>
      <c r="G375" s="12"/>
      <c r="H375" s="12"/>
      <c r="I375" s="12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ht="21" x14ac:dyDescent="0.35">
      <c r="A376" s="8"/>
      <c r="B376" s="8"/>
      <c r="C376" s="10"/>
      <c r="D376" s="11"/>
      <c r="E376" s="8"/>
      <c r="F376" s="8"/>
      <c r="G376" s="12"/>
      <c r="H376" s="12"/>
      <c r="I376" s="12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ht="21" x14ac:dyDescent="0.35">
      <c r="A377" s="8"/>
      <c r="B377" s="8"/>
      <c r="C377" s="10"/>
      <c r="D377" s="11"/>
      <c r="E377" s="8"/>
      <c r="F377" s="8"/>
      <c r="G377" s="12"/>
      <c r="H377" s="12"/>
      <c r="I377" s="12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ht="21" x14ac:dyDescent="0.35">
      <c r="A378" s="8"/>
      <c r="B378" s="8"/>
      <c r="C378" s="10"/>
      <c r="D378" s="11"/>
      <c r="E378" s="8"/>
      <c r="F378" s="8"/>
      <c r="G378" s="12"/>
      <c r="H378" s="12"/>
      <c r="I378" s="12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ht="21" x14ac:dyDescent="0.35">
      <c r="A379" s="8"/>
      <c r="B379" s="8"/>
      <c r="C379" s="10"/>
      <c r="D379" s="11"/>
      <c r="E379" s="8"/>
      <c r="F379" s="8"/>
      <c r="G379" s="12"/>
      <c r="H379" s="12"/>
      <c r="I379" s="12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ht="21" x14ac:dyDescent="0.35">
      <c r="A380" s="8"/>
      <c r="B380" s="8"/>
      <c r="C380" s="10"/>
      <c r="D380" s="11"/>
      <c r="E380" s="8"/>
      <c r="F380" s="8"/>
      <c r="G380" s="12"/>
      <c r="H380" s="12"/>
      <c r="I380" s="12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ht="21" x14ac:dyDescent="0.35">
      <c r="A381" s="8"/>
      <c r="B381" s="8"/>
      <c r="C381" s="10"/>
      <c r="D381" s="11"/>
      <c r="E381" s="8"/>
      <c r="F381" s="8"/>
      <c r="G381" s="12"/>
      <c r="H381" s="12"/>
      <c r="I381" s="12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ht="21" x14ac:dyDescent="0.35">
      <c r="A382" s="8"/>
      <c r="B382" s="8"/>
      <c r="C382" s="10"/>
      <c r="D382" s="11"/>
      <c r="E382" s="8"/>
      <c r="F382" s="8"/>
      <c r="G382" s="12"/>
      <c r="H382" s="12"/>
      <c r="I382" s="12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ht="21" x14ac:dyDescent="0.35">
      <c r="A383" s="8"/>
      <c r="B383" s="8"/>
      <c r="C383" s="10"/>
      <c r="D383" s="11"/>
      <c r="E383" s="8"/>
      <c r="F383" s="8"/>
      <c r="G383" s="12"/>
      <c r="H383" s="12"/>
      <c r="I383" s="12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ht="21" x14ac:dyDescent="0.35">
      <c r="A384" s="8"/>
      <c r="B384" s="8"/>
      <c r="C384" s="10"/>
      <c r="D384" s="11"/>
      <c r="E384" s="8"/>
      <c r="F384" s="8"/>
      <c r="G384" s="12"/>
      <c r="H384" s="12"/>
      <c r="I384" s="12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ht="21" x14ac:dyDescent="0.35">
      <c r="A385" s="8"/>
      <c r="B385" s="8"/>
      <c r="C385" s="10"/>
      <c r="D385" s="11"/>
      <c r="E385" s="8"/>
      <c r="F385" s="8"/>
      <c r="G385" s="12"/>
      <c r="H385" s="12"/>
      <c r="I385" s="12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ht="21" x14ac:dyDescent="0.35">
      <c r="A386" s="8"/>
      <c r="B386" s="8"/>
      <c r="C386" s="10"/>
      <c r="D386" s="11"/>
      <c r="E386" s="8"/>
      <c r="F386" s="8"/>
      <c r="G386" s="12"/>
      <c r="H386" s="12"/>
      <c r="I386" s="12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ht="21" x14ac:dyDescent="0.35">
      <c r="A387" s="8"/>
      <c r="B387" s="8"/>
      <c r="C387" s="10"/>
      <c r="D387" s="11"/>
      <c r="E387" s="8"/>
      <c r="F387" s="8"/>
      <c r="G387" s="12"/>
      <c r="H387" s="12"/>
      <c r="I387" s="12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ht="21" x14ac:dyDescent="0.35">
      <c r="A388" s="8"/>
      <c r="B388" s="8"/>
      <c r="C388" s="10"/>
      <c r="D388" s="11"/>
      <c r="E388" s="8"/>
      <c r="F388" s="8"/>
      <c r="G388" s="12"/>
      <c r="H388" s="12"/>
      <c r="I388" s="12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ht="21" x14ac:dyDescent="0.35">
      <c r="A389" s="8"/>
      <c r="B389" s="8"/>
      <c r="C389" s="10"/>
      <c r="D389" s="11"/>
      <c r="E389" s="8"/>
      <c r="F389" s="8"/>
      <c r="G389" s="12"/>
      <c r="H389" s="12"/>
      <c r="I389" s="12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ht="21" x14ac:dyDescent="0.35">
      <c r="A390" s="8"/>
      <c r="B390" s="8"/>
      <c r="C390" s="10"/>
      <c r="D390" s="11"/>
      <c r="E390" s="8"/>
      <c r="F390" s="8"/>
      <c r="G390" s="12"/>
      <c r="H390" s="12"/>
      <c r="I390" s="12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ht="21" x14ac:dyDescent="0.35">
      <c r="A391" s="8"/>
      <c r="B391" s="8"/>
      <c r="C391" s="10"/>
      <c r="D391" s="11"/>
      <c r="E391" s="8"/>
      <c r="F391" s="8"/>
      <c r="G391" s="12"/>
      <c r="H391" s="12"/>
      <c r="I391" s="12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ht="21" x14ac:dyDescent="0.35">
      <c r="A392" s="8"/>
      <c r="B392" s="8"/>
      <c r="C392" s="10"/>
      <c r="D392" s="11"/>
      <c r="E392" s="8"/>
      <c r="F392" s="8"/>
      <c r="G392" s="12"/>
      <c r="H392" s="12"/>
      <c r="I392" s="12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ht="21" x14ac:dyDescent="0.35">
      <c r="A393" s="8"/>
      <c r="B393" s="8"/>
      <c r="C393" s="10"/>
      <c r="D393" s="11"/>
      <c r="E393" s="8"/>
      <c r="F393" s="8"/>
      <c r="G393" s="12"/>
      <c r="H393" s="12"/>
      <c r="I393" s="12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ht="21" x14ac:dyDescent="0.35">
      <c r="A394" s="8"/>
      <c r="B394" s="8"/>
      <c r="C394" s="10"/>
      <c r="D394" s="11"/>
      <c r="E394" s="8"/>
      <c r="F394" s="8"/>
      <c r="G394" s="12"/>
      <c r="H394" s="12"/>
      <c r="I394" s="12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ht="21" x14ac:dyDescent="0.35">
      <c r="A395" s="8"/>
      <c r="B395" s="8"/>
      <c r="C395" s="10"/>
      <c r="D395" s="11"/>
      <c r="E395" s="8"/>
      <c r="F395" s="8"/>
      <c r="G395" s="12"/>
      <c r="H395" s="12"/>
      <c r="I395" s="12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ht="21" x14ac:dyDescent="0.35">
      <c r="A396" s="8"/>
      <c r="B396" s="8"/>
      <c r="C396" s="10"/>
      <c r="D396" s="11"/>
      <c r="E396" s="8"/>
      <c r="F396" s="8"/>
      <c r="G396" s="12"/>
      <c r="H396" s="12"/>
      <c r="I396" s="12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ht="21" x14ac:dyDescent="0.35">
      <c r="A397" s="8"/>
      <c r="B397" s="8"/>
      <c r="C397" s="10"/>
      <c r="D397" s="11"/>
      <c r="E397" s="8"/>
      <c r="F397" s="8"/>
      <c r="G397" s="12"/>
      <c r="H397" s="12"/>
      <c r="I397" s="12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ht="21" x14ac:dyDescent="0.35">
      <c r="A398" s="8"/>
      <c r="B398" s="8"/>
      <c r="C398" s="10"/>
      <c r="D398" s="11"/>
      <c r="E398" s="8"/>
      <c r="F398" s="8"/>
      <c r="G398" s="12"/>
      <c r="H398" s="12"/>
      <c r="I398" s="12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ht="21" x14ac:dyDescent="0.35">
      <c r="A399" s="8"/>
      <c r="B399" s="8"/>
      <c r="C399" s="10"/>
      <c r="D399" s="11"/>
      <c r="E399" s="8"/>
      <c r="F399" s="8"/>
      <c r="G399" s="12"/>
      <c r="H399" s="12"/>
      <c r="I399" s="12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ht="21" x14ac:dyDescent="0.35">
      <c r="A400" s="8"/>
      <c r="B400" s="8"/>
      <c r="C400" s="10"/>
      <c r="D400" s="11"/>
      <c r="E400" s="8"/>
      <c r="F400" s="8"/>
      <c r="G400" s="12"/>
      <c r="H400" s="12"/>
      <c r="I400" s="12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ht="21" x14ac:dyDescent="0.35">
      <c r="A401" s="8"/>
      <c r="B401" s="8"/>
      <c r="C401" s="10"/>
      <c r="D401" s="11"/>
      <c r="E401" s="8"/>
      <c r="F401" s="8"/>
      <c r="G401" s="12"/>
      <c r="H401" s="12"/>
      <c r="I401" s="12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ht="21" x14ac:dyDescent="0.35">
      <c r="A402" s="8"/>
      <c r="B402" s="8"/>
      <c r="C402" s="10"/>
      <c r="D402" s="11"/>
      <c r="E402" s="8"/>
      <c r="F402" s="8"/>
      <c r="G402" s="12"/>
      <c r="H402" s="12"/>
      <c r="I402" s="12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ht="21" x14ac:dyDescent="0.35">
      <c r="A403" s="8"/>
      <c r="B403" s="8"/>
      <c r="C403" s="10"/>
      <c r="D403" s="11"/>
      <c r="E403" s="8"/>
      <c r="F403" s="8"/>
      <c r="G403" s="12"/>
      <c r="H403" s="12"/>
      <c r="I403" s="12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ht="21" x14ac:dyDescent="0.35">
      <c r="A404" s="8"/>
      <c r="B404" s="8"/>
      <c r="C404" s="10"/>
      <c r="D404" s="11"/>
      <c r="E404" s="8"/>
      <c r="F404" s="8"/>
      <c r="G404" s="12"/>
      <c r="H404" s="12"/>
      <c r="I404" s="12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ht="21" x14ac:dyDescent="0.35">
      <c r="A405" s="8"/>
      <c r="B405" s="8"/>
      <c r="C405" s="10"/>
      <c r="D405" s="11"/>
      <c r="E405" s="8"/>
      <c r="F405" s="8"/>
      <c r="G405" s="12"/>
      <c r="H405" s="12"/>
      <c r="I405" s="12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ht="21" x14ac:dyDescent="0.35">
      <c r="A406" s="8"/>
      <c r="B406" s="8"/>
      <c r="C406" s="10"/>
      <c r="D406" s="11"/>
      <c r="E406" s="8"/>
      <c r="F406" s="8"/>
      <c r="G406" s="12"/>
      <c r="H406" s="12"/>
      <c r="I406" s="12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ht="21" x14ac:dyDescent="0.35">
      <c r="A407" s="8"/>
      <c r="B407" s="8"/>
      <c r="C407" s="10"/>
      <c r="D407" s="11"/>
      <c r="E407" s="8"/>
      <c r="F407" s="8"/>
      <c r="G407" s="12"/>
      <c r="H407" s="12"/>
      <c r="I407" s="12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ht="21" x14ac:dyDescent="0.35">
      <c r="A408" s="8"/>
      <c r="B408" s="8"/>
      <c r="C408" s="10"/>
      <c r="D408" s="11"/>
      <c r="E408" s="8"/>
      <c r="F408" s="8"/>
      <c r="G408" s="12"/>
      <c r="H408" s="12"/>
      <c r="I408" s="12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ht="21" x14ac:dyDescent="0.35">
      <c r="A409" s="8"/>
      <c r="B409" s="8"/>
      <c r="C409" s="10"/>
      <c r="D409" s="11"/>
      <c r="E409" s="8"/>
      <c r="F409" s="8"/>
      <c r="G409" s="12"/>
      <c r="H409" s="12"/>
      <c r="I409" s="12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ht="21" x14ac:dyDescent="0.35">
      <c r="A410" s="8"/>
      <c r="B410" s="8"/>
      <c r="C410" s="10"/>
      <c r="D410" s="11"/>
      <c r="E410" s="8"/>
      <c r="F410" s="8"/>
      <c r="G410" s="12"/>
      <c r="H410" s="12"/>
      <c r="I410" s="12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ht="21" x14ac:dyDescent="0.35">
      <c r="A411" s="8"/>
      <c r="B411" s="8"/>
      <c r="C411" s="10"/>
      <c r="D411" s="11"/>
      <c r="E411" s="8"/>
      <c r="F411" s="8"/>
      <c r="G411" s="12"/>
      <c r="H411" s="12"/>
      <c r="I411" s="12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ht="21" x14ac:dyDescent="0.35">
      <c r="A412" s="8"/>
      <c r="B412" s="8"/>
      <c r="C412" s="10"/>
      <c r="D412" s="11"/>
      <c r="E412" s="8"/>
      <c r="F412" s="8"/>
      <c r="G412" s="12"/>
      <c r="H412" s="12"/>
      <c r="I412" s="12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ht="21" x14ac:dyDescent="0.35">
      <c r="A413" s="8"/>
      <c r="B413" s="8"/>
      <c r="C413" s="10"/>
      <c r="D413" s="11"/>
      <c r="E413" s="8"/>
      <c r="F413" s="8"/>
      <c r="G413" s="12"/>
      <c r="H413" s="12"/>
      <c r="I413" s="12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ht="21" x14ac:dyDescent="0.35">
      <c r="A414" s="8"/>
      <c r="B414" s="8"/>
      <c r="C414" s="10"/>
      <c r="D414" s="11"/>
      <c r="E414" s="8"/>
      <c r="F414" s="8"/>
      <c r="G414" s="12"/>
      <c r="H414" s="12"/>
      <c r="I414" s="12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ht="21" x14ac:dyDescent="0.35">
      <c r="A415" s="8"/>
      <c r="B415" s="8"/>
      <c r="C415" s="10"/>
      <c r="D415" s="11"/>
      <c r="E415" s="8"/>
      <c r="F415" s="8"/>
      <c r="G415" s="12"/>
      <c r="H415" s="12"/>
      <c r="I415" s="12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ht="21" x14ac:dyDescent="0.35">
      <c r="A416" s="8"/>
      <c r="B416" s="8"/>
      <c r="C416" s="10"/>
      <c r="D416" s="11"/>
      <c r="E416" s="8"/>
      <c r="F416" s="8"/>
      <c r="G416" s="12"/>
      <c r="H416" s="12"/>
      <c r="I416" s="12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ht="21" x14ac:dyDescent="0.35">
      <c r="A417" s="8"/>
      <c r="B417" s="8"/>
      <c r="C417" s="10"/>
      <c r="D417" s="11"/>
      <c r="E417" s="8"/>
      <c r="F417" s="8"/>
      <c r="G417" s="12"/>
      <c r="H417" s="12"/>
      <c r="I417" s="12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ht="21" x14ac:dyDescent="0.35">
      <c r="A418" s="8"/>
      <c r="B418" s="8"/>
      <c r="C418" s="10"/>
      <c r="D418" s="11"/>
      <c r="E418" s="8"/>
      <c r="F418" s="8"/>
      <c r="G418" s="12"/>
      <c r="H418" s="12"/>
      <c r="I418" s="12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ht="21" x14ac:dyDescent="0.35">
      <c r="A419" s="8"/>
      <c r="B419" s="8"/>
      <c r="C419" s="10"/>
      <c r="D419" s="11"/>
      <c r="E419" s="8"/>
      <c r="F419" s="8"/>
      <c r="G419" s="12"/>
      <c r="H419" s="12"/>
      <c r="I419" s="12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ht="21" x14ac:dyDescent="0.35">
      <c r="A420" s="8"/>
      <c r="B420" s="8"/>
      <c r="C420" s="10"/>
      <c r="D420" s="11"/>
      <c r="E420" s="8"/>
      <c r="F420" s="8"/>
      <c r="G420" s="12"/>
      <c r="H420" s="12"/>
      <c r="I420" s="12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ht="21" x14ac:dyDescent="0.35">
      <c r="A421" s="8"/>
      <c r="B421" s="8"/>
      <c r="C421" s="10"/>
      <c r="D421" s="11"/>
      <c r="E421" s="8"/>
      <c r="F421" s="8"/>
      <c r="G421" s="12"/>
      <c r="H421" s="12"/>
      <c r="I421" s="12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ht="21" x14ac:dyDescent="0.35">
      <c r="A422" s="8"/>
      <c r="B422" s="8"/>
      <c r="C422" s="10"/>
      <c r="D422" s="11"/>
      <c r="E422" s="8"/>
      <c r="F422" s="8"/>
      <c r="G422" s="12"/>
      <c r="H422" s="12"/>
      <c r="I422" s="12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ht="21" x14ac:dyDescent="0.35">
      <c r="A423" s="8"/>
      <c r="B423" s="8"/>
      <c r="C423" s="10"/>
      <c r="D423" s="11"/>
      <c r="E423" s="8"/>
      <c r="F423" s="8"/>
      <c r="G423" s="12"/>
      <c r="H423" s="12"/>
      <c r="I423" s="12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ht="21" x14ac:dyDescent="0.35">
      <c r="A424" s="8"/>
      <c r="B424" s="8"/>
      <c r="C424" s="10"/>
      <c r="D424" s="11"/>
      <c r="E424" s="8"/>
      <c r="F424" s="8"/>
      <c r="G424" s="12"/>
      <c r="H424" s="12"/>
      <c r="I424" s="12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ht="21" x14ac:dyDescent="0.35">
      <c r="A425" s="8"/>
      <c r="B425" s="8"/>
      <c r="C425" s="10"/>
      <c r="D425" s="11"/>
      <c r="E425" s="8"/>
      <c r="F425" s="8"/>
      <c r="G425" s="12"/>
      <c r="H425" s="12"/>
      <c r="I425" s="12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ht="21" x14ac:dyDescent="0.35">
      <c r="A426" s="8"/>
      <c r="B426" s="8"/>
      <c r="C426" s="10"/>
      <c r="D426" s="11"/>
      <c r="E426" s="8"/>
      <c r="F426" s="8"/>
      <c r="G426" s="12"/>
      <c r="H426" s="12"/>
      <c r="I426" s="12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ht="21" x14ac:dyDescent="0.35">
      <c r="A427" s="8"/>
      <c r="B427" s="8"/>
      <c r="C427" s="10"/>
      <c r="D427" s="11"/>
      <c r="E427" s="8"/>
      <c r="F427" s="8"/>
      <c r="G427" s="12"/>
      <c r="H427" s="12"/>
      <c r="I427" s="12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ht="21" x14ac:dyDescent="0.35">
      <c r="A428" s="8"/>
      <c r="B428" s="8"/>
      <c r="C428" s="10"/>
      <c r="D428" s="11"/>
      <c r="E428" s="8"/>
      <c r="F428" s="8"/>
      <c r="G428" s="12"/>
      <c r="H428" s="12"/>
      <c r="I428" s="12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ht="21" x14ac:dyDescent="0.35">
      <c r="A429" s="8"/>
      <c r="B429" s="8"/>
      <c r="C429" s="10"/>
      <c r="D429" s="11"/>
      <c r="E429" s="8"/>
      <c r="F429" s="8"/>
      <c r="G429" s="12"/>
      <c r="H429" s="12"/>
      <c r="I429" s="12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ht="21" x14ac:dyDescent="0.35">
      <c r="A430" s="8"/>
      <c r="B430" s="8"/>
      <c r="C430" s="10"/>
      <c r="D430" s="11"/>
      <c r="E430" s="8"/>
      <c r="F430" s="8"/>
      <c r="G430" s="12"/>
      <c r="H430" s="12"/>
      <c r="I430" s="12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ht="21" x14ac:dyDescent="0.35">
      <c r="A431" s="8"/>
      <c r="B431" s="8"/>
      <c r="C431" s="10"/>
      <c r="D431" s="11"/>
      <c r="E431" s="8"/>
      <c r="F431" s="8"/>
      <c r="G431" s="12"/>
      <c r="H431" s="12"/>
      <c r="I431" s="12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ht="21" x14ac:dyDescent="0.35">
      <c r="A432" s="8"/>
      <c r="B432" s="8"/>
      <c r="C432" s="10"/>
      <c r="D432" s="11"/>
      <c r="E432" s="8"/>
      <c r="F432" s="8"/>
      <c r="G432" s="12"/>
      <c r="H432" s="12"/>
      <c r="I432" s="12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ht="21" x14ac:dyDescent="0.35">
      <c r="A433" s="8"/>
      <c r="B433" s="8"/>
      <c r="C433" s="10"/>
      <c r="D433" s="11"/>
      <c r="E433" s="8"/>
      <c r="F433" s="8"/>
      <c r="G433" s="12"/>
      <c r="H433" s="12"/>
      <c r="I433" s="12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ht="21" x14ac:dyDescent="0.35">
      <c r="A434" s="8"/>
      <c r="B434" s="8"/>
      <c r="C434" s="10"/>
      <c r="D434" s="11"/>
      <c r="E434" s="8"/>
      <c r="F434" s="8"/>
      <c r="G434" s="12"/>
      <c r="H434" s="12"/>
      <c r="I434" s="12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ht="21" x14ac:dyDescent="0.35">
      <c r="A435" s="8"/>
      <c r="B435" s="8"/>
      <c r="C435" s="10"/>
      <c r="D435" s="11"/>
      <c r="E435" s="8"/>
      <c r="F435" s="8"/>
      <c r="G435" s="12"/>
      <c r="H435" s="12"/>
      <c r="I435" s="12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ht="21" x14ac:dyDescent="0.35">
      <c r="A436" s="8"/>
      <c r="B436" s="8"/>
      <c r="C436" s="10"/>
      <c r="D436" s="11"/>
      <c r="E436" s="8"/>
      <c r="F436" s="8"/>
      <c r="G436" s="12"/>
      <c r="H436" s="12"/>
      <c r="I436" s="12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ht="21" x14ac:dyDescent="0.35">
      <c r="A437" s="8"/>
      <c r="B437" s="8"/>
      <c r="C437" s="10"/>
      <c r="D437" s="11"/>
      <c r="E437" s="8"/>
      <c r="F437" s="8"/>
      <c r="G437" s="12"/>
      <c r="H437" s="12"/>
      <c r="I437" s="12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ht="21" x14ac:dyDescent="0.35">
      <c r="A438" s="8"/>
      <c r="B438" s="8"/>
      <c r="C438" s="10"/>
      <c r="D438" s="11"/>
      <c r="E438" s="8"/>
      <c r="F438" s="8"/>
      <c r="G438" s="12"/>
      <c r="H438" s="12"/>
      <c r="I438" s="12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ht="21" x14ac:dyDescent="0.35">
      <c r="A439" s="8"/>
      <c r="B439" s="8"/>
      <c r="C439" s="10"/>
      <c r="D439" s="11"/>
      <c r="E439" s="8"/>
      <c r="F439" s="8"/>
      <c r="G439" s="12"/>
      <c r="H439" s="12"/>
      <c r="I439" s="12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ht="21" x14ac:dyDescent="0.35">
      <c r="A440" s="8"/>
      <c r="B440" s="8"/>
      <c r="C440" s="10"/>
      <c r="D440" s="11"/>
      <c r="E440" s="8"/>
      <c r="F440" s="8"/>
      <c r="G440" s="12"/>
      <c r="H440" s="12"/>
      <c r="I440" s="12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ht="21" x14ac:dyDescent="0.35">
      <c r="A441" s="8"/>
      <c r="B441" s="8"/>
      <c r="C441" s="10"/>
      <c r="D441" s="11"/>
      <c r="E441" s="8"/>
      <c r="F441" s="8"/>
      <c r="G441" s="12"/>
      <c r="H441" s="12"/>
      <c r="I441" s="12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ht="21" x14ac:dyDescent="0.35">
      <c r="A442" s="8"/>
      <c r="B442" s="8"/>
      <c r="C442" s="10"/>
      <c r="D442" s="11"/>
      <c r="E442" s="8"/>
      <c r="F442" s="8"/>
      <c r="G442" s="12"/>
      <c r="H442" s="12"/>
      <c r="I442" s="12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ht="21" x14ac:dyDescent="0.35">
      <c r="A443" s="8"/>
      <c r="B443" s="8"/>
      <c r="C443" s="10"/>
      <c r="D443" s="11"/>
      <c r="E443" s="8"/>
      <c r="F443" s="8"/>
      <c r="G443" s="12"/>
      <c r="H443" s="12"/>
      <c r="I443" s="12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ht="21" x14ac:dyDescent="0.35">
      <c r="A444" s="8"/>
      <c r="B444" s="8"/>
      <c r="C444" s="10"/>
      <c r="D444" s="11"/>
      <c r="E444" s="8"/>
      <c r="F444" s="8"/>
      <c r="G444" s="12"/>
      <c r="H444" s="12"/>
      <c r="I444" s="12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ht="21" x14ac:dyDescent="0.35">
      <c r="A445" s="8"/>
      <c r="B445" s="8"/>
      <c r="C445" s="10"/>
      <c r="D445" s="11"/>
      <c r="E445" s="8"/>
      <c r="F445" s="8"/>
      <c r="G445" s="12"/>
      <c r="H445" s="12"/>
      <c r="I445" s="12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ht="21" x14ac:dyDescent="0.35">
      <c r="A446" s="8"/>
      <c r="B446" s="8"/>
      <c r="C446" s="10"/>
      <c r="D446" s="11"/>
      <c r="E446" s="8"/>
      <c r="F446" s="8"/>
      <c r="G446" s="12"/>
      <c r="H446" s="12"/>
      <c r="I446" s="12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ht="21" x14ac:dyDescent="0.35">
      <c r="A447" s="8"/>
      <c r="B447" s="8"/>
      <c r="C447" s="10"/>
      <c r="D447" s="11"/>
      <c r="E447" s="8"/>
      <c r="F447" s="8"/>
      <c r="G447" s="12"/>
      <c r="H447" s="12"/>
      <c r="I447" s="12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ht="21" x14ac:dyDescent="0.35">
      <c r="A448" s="8"/>
      <c r="B448" s="8"/>
      <c r="C448" s="10"/>
      <c r="D448" s="11"/>
      <c r="E448" s="8"/>
      <c r="F448" s="8"/>
      <c r="G448" s="12"/>
      <c r="H448" s="12"/>
      <c r="I448" s="12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ht="21" x14ac:dyDescent="0.35">
      <c r="A449" s="8"/>
      <c r="B449" s="8"/>
      <c r="C449" s="10"/>
      <c r="D449" s="11"/>
      <c r="E449" s="8"/>
      <c r="F449" s="8"/>
      <c r="G449" s="12"/>
      <c r="H449" s="12"/>
      <c r="I449" s="12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ht="21" x14ac:dyDescent="0.35">
      <c r="A450" s="8"/>
      <c r="B450" s="8"/>
      <c r="C450" s="10"/>
      <c r="D450" s="11"/>
      <c r="E450" s="8"/>
      <c r="F450" s="8"/>
      <c r="G450" s="12"/>
      <c r="H450" s="12"/>
      <c r="I450" s="12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ht="21" x14ac:dyDescent="0.35">
      <c r="A451" s="8"/>
      <c r="B451" s="8"/>
      <c r="C451" s="10"/>
      <c r="D451" s="11"/>
      <c r="E451" s="8"/>
      <c r="F451" s="8"/>
      <c r="G451" s="12"/>
      <c r="H451" s="12"/>
      <c r="I451" s="12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ht="21" x14ac:dyDescent="0.35">
      <c r="A452" s="8"/>
      <c r="B452" s="8"/>
      <c r="C452" s="10"/>
      <c r="D452" s="11"/>
      <c r="E452" s="8"/>
      <c r="F452" s="8"/>
      <c r="G452" s="12"/>
      <c r="H452" s="12"/>
      <c r="I452" s="12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ht="21" x14ac:dyDescent="0.35">
      <c r="A453" s="8"/>
      <c r="B453" s="8"/>
      <c r="C453" s="10"/>
      <c r="D453" s="11"/>
      <c r="E453" s="8"/>
      <c r="F453" s="8"/>
      <c r="G453" s="12"/>
      <c r="H453" s="12"/>
      <c r="I453" s="12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ht="21" x14ac:dyDescent="0.35">
      <c r="A454" s="8"/>
      <c r="B454" s="8"/>
      <c r="C454" s="10"/>
      <c r="D454" s="11"/>
      <c r="E454" s="8"/>
      <c r="F454" s="8"/>
      <c r="G454" s="12"/>
      <c r="H454" s="12"/>
      <c r="I454" s="12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ht="21" x14ac:dyDescent="0.35">
      <c r="A455" s="8"/>
      <c r="B455" s="8"/>
      <c r="C455" s="10"/>
      <c r="D455" s="11"/>
      <c r="E455" s="8"/>
      <c r="F455" s="8"/>
      <c r="G455" s="12"/>
      <c r="H455" s="12"/>
      <c r="I455" s="12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ht="21" x14ac:dyDescent="0.35">
      <c r="A456" s="8"/>
      <c r="B456" s="8"/>
      <c r="C456" s="10"/>
      <c r="D456" s="11"/>
      <c r="E456" s="8"/>
      <c r="F456" s="8"/>
      <c r="G456" s="12"/>
      <c r="H456" s="12"/>
      <c r="I456" s="12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ht="21" x14ac:dyDescent="0.35">
      <c r="A457" s="8"/>
      <c r="B457" s="8"/>
      <c r="C457" s="10"/>
      <c r="D457" s="11"/>
      <c r="E457" s="8"/>
      <c r="F457" s="8"/>
      <c r="G457" s="12"/>
      <c r="H457" s="12"/>
      <c r="I457" s="12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ht="21" x14ac:dyDescent="0.35">
      <c r="A458" s="8"/>
      <c r="B458" s="8"/>
      <c r="C458" s="10"/>
      <c r="D458" s="11"/>
      <c r="E458" s="8"/>
      <c r="F458" s="8"/>
      <c r="G458" s="12"/>
      <c r="H458" s="12"/>
      <c r="I458" s="12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ht="21" x14ac:dyDescent="0.35">
      <c r="A459" s="8"/>
      <c r="B459" s="8"/>
      <c r="C459" s="10"/>
      <c r="D459" s="11"/>
      <c r="E459" s="8"/>
      <c r="F459" s="8"/>
      <c r="G459" s="12"/>
      <c r="H459" s="12"/>
      <c r="I459" s="12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ht="21" x14ac:dyDescent="0.35">
      <c r="A460" s="8"/>
      <c r="B460" s="8"/>
      <c r="C460" s="10"/>
      <c r="D460" s="11"/>
      <c r="E460" s="8"/>
      <c r="F460" s="8"/>
      <c r="G460" s="12"/>
      <c r="H460" s="12"/>
      <c r="I460" s="12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ht="21" x14ac:dyDescent="0.35">
      <c r="A461" s="8"/>
      <c r="B461" s="8"/>
      <c r="C461" s="10"/>
      <c r="D461" s="11"/>
      <c r="E461" s="8"/>
      <c r="F461" s="8"/>
      <c r="G461" s="12"/>
      <c r="H461" s="12"/>
      <c r="I461" s="12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ht="21" x14ac:dyDescent="0.35">
      <c r="A462" s="8"/>
      <c r="B462" s="8"/>
      <c r="C462" s="10"/>
      <c r="D462" s="11"/>
      <c r="E462" s="8"/>
      <c r="F462" s="8"/>
      <c r="G462" s="12"/>
      <c r="H462" s="12"/>
      <c r="I462" s="12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ht="21" x14ac:dyDescent="0.35">
      <c r="A463" s="8"/>
      <c r="B463" s="8"/>
      <c r="C463" s="10"/>
      <c r="D463" s="11"/>
      <c r="E463" s="8"/>
      <c r="F463" s="8"/>
      <c r="G463" s="12"/>
      <c r="H463" s="12"/>
      <c r="I463" s="12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ht="21" x14ac:dyDescent="0.35">
      <c r="A464" s="8"/>
      <c r="B464" s="8"/>
      <c r="C464" s="10"/>
      <c r="D464" s="11"/>
      <c r="E464" s="8"/>
      <c r="F464" s="8"/>
      <c r="G464" s="12"/>
      <c r="H464" s="12"/>
      <c r="I464" s="12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ht="21" x14ac:dyDescent="0.35">
      <c r="A465" s="8"/>
      <c r="B465" s="8"/>
      <c r="C465" s="10"/>
      <c r="D465" s="11"/>
      <c r="E465" s="8"/>
      <c r="F465" s="8"/>
      <c r="G465" s="12"/>
      <c r="H465" s="12"/>
      <c r="I465" s="12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ht="21" x14ac:dyDescent="0.35">
      <c r="A466" s="8"/>
      <c r="B466" s="8"/>
      <c r="C466" s="10"/>
      <c r="D466" s="11"/>
      <c r="E466" s="8"/>
      <c r="F466" s="8"/>
      <c r="G466" s="12"/>
      <c r="H466" s="12"/>
      <c r="I466" s="12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ht="21" x14ac:dyDescent="0.35">
      <c r="A467" s="8"/>
      <c r="B467" s="8"/>
      <c r="C467" s="10"/>
      <c r="D467" s="11"/>
      <c r="E467" s="8"/>
      <c r="F467" s="8"/>
      <c r="G467" s="12"/>
      <c r="H467" s="12"/>
      <c r="I467" s="12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ht="21" x14ac:dyDescent="0.35">
      <c r="A468" s="8"/>
      <c r="B468" s="8"/>
      <c r="C468" s="10"/>
      <c r="D468" s="11"/>
      <c r="E468" s="8"/>
      <c r="F468" s="8"/>
      <c r="G468" s="12"/>
      <c r="H468" s="12"/>
      <c r="I468" s="12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ht="21" x14ac:dyDescent="0.35">
      <c r="A469" s="8"/>
      <c r="B469" s="8"/>
      <c r="C469" s="10"/>
      <c r="D469" s="11"/>
      <c r="E469" s="8"/>
      <c r="F469" s="8"/>
      <c r="G469" s="12"/>
      <c r="H469" s="12"/>
      <c r="I469" s="12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ht="21" x14ac:dyDescent="0.35">
      <c r="A470" s="8"/>
      <c r="B470" s="8"/>
      <c r="C470" s="10"/>
      <c r="D470" s="11"/>
      <c r="E470" s="8"/>
      <c r="F470" s="8"/>
      <c r="G470" s="12"/>
      <c r="H470" s="12"/>
      <c r="I470" s="12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ht="21" x14ac:dyDescent="0.35">
      <c r="A471" s="8"/>
      <c r="B471" s="8"/>
      <c r="C471" s="10"/>
      <c r="D471" s="11"/>
      <c r="E471" s="8"/>
      <c r="F471" s="8"/>
      <c r="G471" s="12"/>
      <c r="H471" s="12"/>
      <c r="I471" s="12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ht="21" x14ac:dyDescent="0.35">
      <c r="A472" s="8"/>
      <c r="B472" s="8"/>
      <c r="C472" s="10"/>
      <c r="D472" s="11"/>
      <c r="E472" s="8"/>
      <c r="F472" s="8"/>
      <c r="G472" s="12"/>
      <c r="H472" s="12"/>
      <c r="I472" s="12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ht="21" x14ac:dyDescent="0.35">
      <c r="A473" s="8"/>
      <c r="B473" s="8"/>
      <c r="C473" s="10"/>
      <c r="D473" s="11"/>
      <c r="E473" s="8"/>
      <c r="F473" s="8"/>
      <c r="G473" s="12"/>
      <c r="H473" s="12"/>
      <c r="I473" s="12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ht="21" x14ac:dyDescent="0.35">
      <c r="A474" s="8"/>
      <c r="B474" s="8"/>
      <c r="C474" s="10"/>
      <c r="D474" s="11"/>
      <c r="E474" s="8"/>
      <c r="F474" s="8"/>
      <c r="G474" s="12"/>
      <c r="H474" s="12"/>
      <c r="I474" s="12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ht="21" x14ac:dyDescent="0.35">
      <c r="A475" s="8"/>
      <c r="B475" s="8"/>
      <c r="C475" s="10"/>
      <c r="D475" s="11"/>
      <c r="E475" s="8"/>
      <c r="F475" s="8"/>
      <c r="G475" s="12"/>
      <c r="H475" s="12"/>
      <c r="I475" s="12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ht="21" x14ac:dyDescent="0.35">
      <c r="A476" s="8"/>
      <c r="B476" s="8"/>
      <c r="C476" s="10"/>
      <c r="D476" s="11"/>
      <c r="E476" s="8"/>
      <c r="F476" s="8"/>
      <c r="G476" s="12"/>
      <c r="H476" s="12"/>
      <c r="I476" s="12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ht="21" x14ac:dyDescent="0.35">
      <c r="A477" s="8"/>
      <c r="B477" s="8"/>
      <c r="C477" s="10"/>
      <c r="D477" s="11"/>
      <c r="E477" s="8"/>
      <c r="F477" s="8"/>
      <c r="G477" s="12"/>
      <c r="H477" s="12"/>
      <c r="I477" s="12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ht="21" x14ac:dyDescent="0.35">
      <c r="A478" s="8"/>
      <c r="B478" s="8"/>
      <c r="C478" s="10"/>
      <c r="D478" s="11"/>
      <c r="E478" s="8"/>
      <c r="F478" s="8"/>
      <c r="G478" s="12"/>
      <c r="H478" s="12"/>
      <c r="I478" s="12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ht="21" x14ac:dyDescent="0.35">
      <c r="A479" s="8"/>
      <c r="B479" s="8"/>
      <c r="C479" s="10"/>
      <c r="D479" s="11"/>
      <c r="E479" s="8"/>
      <c r="F479" s="8"/>
      <c r="G479" s="12"/>
      <c r="H479" s="12"/>
      <c r="I479" s="12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ht="21" x14ac:dyDescent="0.35">
      <c r="A480" s="8"/>
      <c r="B480" s="8"/>
      <c r="C480" s="10"/>
      <c r="D480" s="11"/>
      <c r="E480" s="8"/>
      <c r="F480" s="8"/>
      <c r="G480" s="12"/>
      <c r="H480" s="12"/>
      <c r="I480" s="12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ht="21" x14ac:dyDescent="0.35">
      <c r="A481" s="8"/>
      <c r="B481" s="8"/>
      <c r="C481" s="10"/>
      <c r="D481" s="11"/>
      <c r="E481" s="8"/>
      <c r="F481" s="8"/>
      <c r="G481" s="12"/>
      <c r="H481" s="12"/>
      <c r="I481" s="12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ht="21" x14ac:dyDescent="0.35">
      <c r="A482" s="8"/>
      <c r="B482" s="8"/>
      <c r="C482" s="10"/>
      <c r="D482" s="11"/>
      <c r="E482" s="8"/>
      <c r="F482" s="8"/>
      <c r="G482" s="12"/>
      <c r="H482" s="12"/>
      <c r="I482" s="12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ht="21" x14ac:dyDescent="0.35">
      <c r="A483" s="8"/>
      <c r="B483" s="8"/>
      <c r="C483" s="10"/>
      <c r="D483" s="11"/>
      <c r="E483" s="8"/>
      <c r="F483" s="8"/>
      <c r="G483" s="12"/>
      <c r="H483" s="12"/>
      <c r="I483" s="12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ht="21" x14ac:dyDescent="0.35">
      <c r="A484" s="8"/>
      <c r="B484" s="8"/>
      <c r="C484" s="10"/>
      <c r="D484" s="11"/>
      <c r="E484" s="8"/>
      <c r="F484" s="8"/>
      <c r="G484" s="12"/>
      <c r="H484" s="12"/>
      <c r="I484" s="12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ht="21" x14ac:dyDescent="0.35">
      <c r="A485" s="8"/>
      <c r="B485" s="8"/>
      <c r="C485" s="10"/>
      <c r="D485" s="11"/>
      <c r="E485" s="8"/>
      <c r="F485" s="8"/>
      <c r="G485" s="12"/>
      <c r="H485" s="12"/>
      <c r="I485" s="12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ht="21" x14ac:dyDescent="0.35">
      <c r="A486" s="8"/>
      <c r="B486" s="8"/>
      <c r="C486" s="10"/>
      <c r="D486" s="11"/>
      <c r="E486" s="8"/>
      <c r="F486" s="8"/>
      <c r="G486" s="12"/>
      <c r="H486" s="12"/>
      <c r="I486" s="12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ht="21" x14ac:dyDescent="0.35">
      <c r="A487" s="8"/>
      <c r="B487" s="8"/>
      <c r="C487" s="10"/>
      <c r="D487" s="11"/>
      <c r="E487" s="8"/>
      <c r="F487" s="8"/>
      <c r="G487" s="12"/>
      <c r="H487" s="12"/>
      <c r="I487" s="12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ht="21" x14ac:dyDescent="0.35">
      <c r="A488" s="8"/>
      <c r="B488" s="8"/>
      <c r="C488" s="10"/>
      <c r="D488" s="11"/>
      <c r="E488" s="8"/>
      <c r="F488" s="8"/>
      <c r="G488" s="12"/>
      <c r="H488" s="12"/>
      <c r="I488" s="12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ht="21" x14ac:dyDescent="0.35">
      <c r="A489" s="8"/>
      <c r="B489" s="8"/>
      <c r="C489" s="10"/>
      <c r="D489" s="11"/>
      <c r="E489" s="8"/>
      <c r="F489" s="8"/>
      <c r="G489" s="12"/>
      <c r="H489" s="12"/>
      <c r="I489" s="12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ht="21" x14ac:dyDescent="0.35">
      <c r="A490" s="8"/>
      <c r="B490" s="8"/>
      <c r="C490" s="10"/>
      <c r="D490" s="11"/>
      <c r="E490" s="8"/>
      <c r="F490" s="8"/>
      <c r="G490" s="12"/>
      <c r="H490" s="12"/>
      <c r="I490" s="12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ht="21" x14ac:dyDescent="0.35">
      <c r="A491" s="8"/>
      <c r="B491" s="8"/>
      <c r="C491" s="10"/>
      <c r="D491" s="11"/>
      <c r="E491" s="8"/>
      <c r="F491" s="8"/>
      <c r="G491" s="12"/>
      <c r="H491" s="12"/>
      <c r="I491" s="12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ht="21" x14ac:dyDescent="0.35">
      <c r="A492" s="8"/>
      <c r="B492" s="8"/>
      <c r="C492" s="10"/>
      <c r="D492" s="11"/>
      <c r="E492" s="8"/>
      <c r="F492" s="8"/>
      <c r="G492" s="12"/>
      <c r="H492" s="12"/>
      <c r="I492" s="12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ht="21" x14ac:dyDescent="0.35">
      <c r="A493" s="8"/>
      <c r="B493" s="8"/>
      <c r="C493" s="10"/>
      <c r="D493" s="11"/>
      <c r="E493" s="8"/>
      <c r="F493" s="8"/>
      <c r="G493" s="12"/>
      <c r="H493" s="12"/>
      <c r="I493" s="12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ht="21" x14ac:dyDescent="0.35">
      <c r="A494" s="8"/>
      <c r="B494" s="8"/>
      <c r="C494" s="10"/>
      <c r="D494" s="11"/>
      <c r="E494" s="8"/>
      <c r="F494" s="8"/>
      <c r="G494" s="12"/>
      <c r="H494" s="12"/>
      <c r="I494" s="12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ht="21" x14ac:dyDescent="0.35">
      <c r="A495" s="8"/>
      <c r="B495" s="8"/>
      <c r="C495" s="10"/>
      <c r="D495" s="11"/>
      <c r="E495" s="8"/>
      <c r="F495" s="8"/>
      <c r="G495" s="12"/>
      <c r="H495" s="12"/>
      <c r="I495" s="12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ht="21" x14ac:dyDescent="0.35">
      <c r="A496" s="8"/>
      <c r="B496" s="8"/>
      <c r="C496" s="10"/>
      <c r="D496" s="11"/>
      <c r="E496" s="8"/>
      <c r="F496" s="8"/>
      <c r="G496" s="12"/>
      <c r="H496" s="12"/>
      <c r="I496" s="12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ht="21" x14ac:dyDescent="0.35">
      <c r="A497" s="8"/>
      <c r="B497" s="8"/>
      <c r="C497" s="10"/>
      <c r="D497" s="11"/>
      <c r="E497" s="8"/>
      <c r="F497" s="8"/>
      <c r="G497" s="12"/>
      <c r="H497" s="12"/>
      <c r="I497" s="12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ht="21" x14ac:dyDescent="0.35">
      <c r="A498" s="8"/>
      <c r="B498" s="8"/>
      <c r="C498" s="10"/>
      <c r="D498" s="11"/>
      <c r="E498" s="8"/>
      <c r="F498" s="8"/>
      <c r="G498" s="12"/>
      <c r="H498" s="12"/>
      <c r="I498" s="12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ht="21" x14ac:dyDescent="0.35">
      <c r="A499" s="8"/>
      <c r="B499" s="8"/>
      <c r="C499" s="10"/>
      <c r="D499" s="11"/>
      <c r="E499" s="8"/>
      <c r="F499" s="8"/>
      <c r="G499" s="12"/>
      <c r="H499" s="12"/>
      <c r="I499" s="12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ht="21" x14ac:dyDescent="0.35">
      <c r="A500" s="8"/>
      <c r="B500" s="8"/>
      <c r="C500" s="10"/>
      <c r="D500" s="11"/>
      <c r="E500" s="8"/>
      <c r="F500" s="8"/>
      <c r="G500" s="12"/>
      <c r="H500" s="12"/>
      <c r="I500" s="12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ht="21" x14ac:dyDescent="0.35">
      <c r="A501" s="8"/>
      <c r="B501" s="8"/>
      <c r="C501" s="10"/>
      <c r="D501" s="11"/>
      <c r="E501" s="8"/>
      <c r="F501" s="8"/>
      <c r="G501" s="12"/>
      <c r="H501" s="12"/>
      <c r="I501" s="12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ht="21" x14ac:dyDescent="0.35">
      <c r="A502" s="8"/>
      <c r="B502" s="8"/>
      <c r="C502" s="10"/>
      <c r="D502" s="11"/>
      <c r="E502" s="8"/>
      <c r="F502" s="8"/>
      <c r="G502" s="12"/>
      <c r="H502" s="12"/>
      <c r="I502" s="12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ht="21" x14ac:dyDescent="0.35">
      <c r="A503" s="8"/>
      <c r="B503" s="8"/>
      <c r="C503" s="10"/>
      <c r="D503" s="11"/>
      <c r="E503" s="8"/>
      <c r="F503" s="8"/>
      <c r="G503" s="12"/>
      <c r="H503" s="12"/>
      <c r="I503" s="12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ht="21" x14ac:dyDescent="0.35">
      <c r="A504" s="8"/>
      <c r="B504" s="8"/>
      <c r="C504" s="10"/>
      <c r="D504" s="11"/>
      <c r="E504" s="8"/>
      <c r="F504" s="8"/>
      <c r="G504" s="12"/>
      <c r="H504" s="12"/>
      <c r="I504" s="12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ht="21" x14ac:dyDescent="0.35">
      <c r="A505" s="8"/>
      <c r="B505" s="8"/>
      <c r="C505" s="10"/>
      <c r="D505" s="11"/>
      <c r="E505" s="8"/>
      <c r="F505" s="8"/>
      <c r="G505" s="12"/>
      <c r="H505" s="12"/>
      <c r="I505" s="12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ht="21" x14ac:dyDescent="0.35">
      <c r="A506" s="8"/>
      <c r="B506" s="8"/>
      <c r="C506" s="10"/>
      <c r="D506" s="11"/>
      <c r="E506" s="8"/>
      <c r="F506" s="8"/>
      <c r="G506" s="12"/>
      <c r="H506" s="12"/>
      <c r="I506" s="12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ht="21" x14ac:dyDescent="0.35">
      <c r="A507" s="8"/>
      <c r="B507" s="8"/>
      <c r="C507" s="10"/>
      <c r="D507" s="11"/>
      <c r="E507" s="8"/>
      <c r="F507" s="8"/>
      <c r="G507" s="12"/>
      <c r="H507" s="12"/>
      <c r="I507" s="12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ht="21" x14ac:dyDescent="0.35">
      <c r="A508" s="8"/>
      <c r="B508" s="8"/>
      <c r="C508" s="10"/>
      <c r="D508" s="11"/>
      <c r="E508" s="8"/>
      <c r="F508" s="8"/>
      <c r="G508" s="12"/>
      <c r="H508" s="12"/>
      <c r="I508" s="12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ht="21" x14ac:dyDescent="0.35">
      <c r="A509" s="8"/>
      <c r="B509" s="8"/>
      <c r="C509" s="10"/>
      <c r="D509" s="11"/>
      <c r="E509" s="8"/>
      <c r="F509" s="8"/>
      <c r="G509" s="12"/>
      <c r="H509" s="12"/>
      <c r="I509" s="12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ht="21" x14ac:dyDescent="0.35">
      <c r="A510" s="8"/>
      <c r="B510" s="8"/>
      <c r="C510" s="10"/>
      <c r="D510" s="11"/>
      <c r="E510" s="8"/>
      <c r="F510" s="8"/>
      <c r="G510" s="12"/>
      <c r="H510" s="12"/>
      <c r="I510" s="12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ht="21" x14ac:dyDescent="0.35">
      <c r="A511" s="8"/>
      <c r="B511" s="8"/>
      <c r="C511" s="10"/>
      <c r="D511" s="11"/>
      <c r="E511" s="8"/>
      <c r="F511" s="8"/>
      <c r="G511" s="12"/>
      <c r="H511" s="12"/>
      <c r="I511" s="12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ht="21" x14ac:dyDescent="0.35">
      <c r="A512" s="8"/>
      <c r="B512" s="8"/>
      <c r="C512" s="10"/>
      <c r="D512" s="11"/>
      <c r="E512" s="8"/>
      <c r="F512" s="8"/>
      <c r="G512" s="12"/>
      <c r="H512" s="12"/>
      <c r="I512" s="12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ht="21" x14ac:dyDescent="0.35">
      <c r="A513" s="8"/>
      <c r="B513" s="8"/>
      <c r="C513" s="10"/>
      <c r="D513" s="11"/>
      <c r="E513" s="8"/>
      <c r="F513" s="8"/>
      <c r="G513" s="12"/>
      <c r="H513" s="12"/>
      <c r="I513" s="12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ht="21" x14ac:dyDescent="0.35">
      <c r="A514" s="8"/>
      <c r="B514" s="8"/>
      <c r="C514" s="10"/>
      <c r="D514" s="11"/>
      <c r="E514" s="8"/>
      <c r="F514" s="8"/>
      <c r="G514" s="12"/>
      <c r="H514" s="12"/>
      <c r="I514" s="12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ht="21" x14ac:dyDescent="0.35">
      <c r="A515" s="8"/>
      <c r="B515" s="8"/>
      <c r="C515" s="10"/>
      <c r="D515" s="11"/>
      <c r="E515" s="8"/>
      <c r="F515" s="8"/>
      <c r="G515" s="12"/>
      <c r="H515" s="12"/>
      <c r="I515" s="12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ht="21" x14ac:dyDescent="0.35">
      <c r="A516" s="8"/>
      <c r="B516" s="8"/>
      <c r="C516" s="10"/>
      <c r="D516" s="11"/>
      <c r="E516" s="8"/>
      <c r="F516" s="8"/>
      <c r="G516" s="12"/>
      <c r="H516" s="12"/>
      <c r="I516" s="12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ht="21" x14ac:dyDescent="0.35">
      <c r="A517" s="8"/>
      <c r="B517" s="8"/>
      <c r="C517" s="10"/>
      <c r="D517" s="11"/>
      <c r="E517" s="8"/>
      <c r="F517" s="8"/>
      <c r="G517" s="12"/>
      <c r="H517" s="12"/>
      <c r="I517" s="12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ht="21" x14ac:dyDescent="0.35">
      <c r="A518" s="8"/>
      <c r="B518" s="8"/>
      <c r="C518" s="10"/>
      <c r="D518" s="11"/>
      <c r="E518" s="8"/>
      <c r="F518" s="8"/>
      <c r="G518" s="12"/>
      <c r="H518" s="12"/>
      <c r="I518" s="12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ht="21" x14ac:dyDescent="0.35">
      <c r="A519" s="8"/>
      <c r="B519" s="8"/>
      <c r="C519" s="10"/>
      <c r="D519" s="11"/>
      <c r="E519" s="8"/>
      <c r="F519" s="8"/>
      <c r="G519" s="12"/>
      <c r="H519" s="12"/>
      <c r="I519" s="12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ht="21" x14ac:dyDescent="0.35">
      <c r="A520" s="8"/>
      <c r="B520" s="8"/>
      <c r="C520" s="10"/>
      <c r="D520" s="11"/>
      <c r="E520" s="8"/>
      <c r="F520" s="8"/>
      <c r="G520" s="12"/>
      <c r="H520" s="12"/>
      <c r="I520" s="12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ht="21" x14ac:dyDescent="0.35">
      <c r="A521" s="8"/>
      <c r="B521" s="8"/>
      <c r="C521" s="10"/>
      <c r="D521" s="11"/>
      <c r="E521" s="8"/>
      <c r="F521" s="8"/>
      <c r="G521" s="12"/>
      <c r="H521" s="12"/>
      <c r="I521" s="12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ht="21" x14ac:dyDescent="0.35">
      <c r="A522" s="8"/>
      <c r="B522" s="8"/>
      <c r="C522" s="10"/>
      <c r="D522" s="11"/>
      <c r="E522" s="8"/>
      <c r="F522" s="8"/>
      <c r="G522" s="12"/>
      <c r="H522" s="12"/>
      <c r="I522" s="12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ht="21" x14ac:dyDescent="0.35">
      <c r="A523" s="8"/>
      <c r="B523" s="8"/>
      <c r="C523" s="10"/>
      <c r="D523" s="11"/>
      <c r="E523" s="8"/>
      <c r="F523" s="8"/>
      <c r="G523" s="12"/>
      <c r="H523" s="12"/>
      <c r="I523" s="12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ht="21" x14ac:dyDescent="0.35">
      <c r="A524" s="8"/>
      <c r="B524" s="8"/>
      <c r="C524" s="10"/>
      <c r="D524" s="11"/>
      <c r="E524" s="8"/>
      <c r="F524" s="8"/>
      <c r="G524" s="12"/>
      <c r="H524" s="12"/>
      <c r="I524" s="12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ht="21" x14ac:dyDescent="0.35">
      <c r="A525" s="8"/>
      <c r="B525" s="8"/>
      <c r="C525" s="10"/>
      <c r="D525" s="11"/>
      <c r="E525" s="8"/>
      <c r="F525" s="8"/>
      <c r="G525" s="12"/>
      <c r="H525" s="12"/>
      <c r="I525" s="12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ht="21" x14ac:dyDescent="0.35">
      <c r="A526" s="8"/>
      <c r="B526" s="8"/>
      <c r="C526" s="10"/>
      <c r="D526" s="11"/>
      <c r="E526" s="8"/>
      <c r="F526" s="8"/>
      <c r="G526" s="12"/>
      <c r="H526" s="12"/>
      <c r="I526" s="12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ht="21" x14ac:dyDescent="0.35">
      <c r="A527" s="8"/>
      <c r="B527" s="8"/>
      <c r="C527" s="10"/>
      <c r="D527" s="11"/>
      <c r="E527" s="8"/>
      <c r="F527" s="8"/>
      <c r="G527" s="12"/>
      <c r="H527" s="12"/>
      <c r="I527" s="12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ht="21" x14ac:dyDescent="0.35">
      <c r="A528" s="8"/>
      <c r="B528" s="8"/>
      <c r="C528" s="10"/>
      <c r="D528" s="11"/>
      <c r="E528" s="8"/>
      <c r="F528" s="8"/>
      <c r="G528" s="12"/>
      <c r="H528" s="12"/>
      <c r="I528" s="12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ht="21" x14ac:dyDescent="0.35">
      <c r="A529" s="8"/>
      <c r="B529" s="8"/>
      <c r="C529" s="10"/>
      <c r="D529" s="11"/>
      <c r="E529" s="8"/>
      <c r="F529" s="8"/>
      <c r="G529" s="12"/>
      <c r="H529" s="12"/>
      <c r="I529" s="12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ht="21" x14ac:dyDescent="0.35">
      <c r="A530" s="8"/>
      <c r="B530" s="8"/>
      <c r="C530" s="10"/>
      <c r="D530" s="11"/>
      <c r="E530" s="8"/>
      <c r="F530" s="8"/>
      <c r="G530" s="12"/>
      <c r="H530" s="12"/>
      <c r="I530" s="12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ht="21" x14ac:dyDescent="0.35">
      <c r="A531" s="8"/>
      <c r="B531" s="8"/>
      <c r="C531" s="10"/>
      <c r="D531" s="11"/>
      <c r="E531" s="8"/>
      <c r="F531" s="8"/>
      <c r="G531" s="12"/>
      <c r="H531" s="12"/>
      <c r="I531" s="12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ht="21" x14ac:dyDescent="0.35">
      <c r="A532" s="8"/>
      <c r="B532" s="8"/>
      <c r="C532" s="10"/>
      <c r="D532" s="11"/>
      <c r="E532" s="8"/>
      <c r="F532" s="8"/>
      <c r="G532" s="12"/>
      <c r="H532" s="12"/>
      <c r="I532" s="12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ht="21" x14ac:dyDescent="0.35">
      <c r="A533" s="8"/>
      <c r="B533" s="8"/>
      <c r="C533" s="10"/>
      <c r="D533" s="11"/>
      <c r="E533" s="8"/>
      <c r="F533" s="8"/>
      <c r="G533" s="12"/>
      <c r="H533" s="12"/>
      <c r="I533" s="12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21" x14ac:dyDescent="0.35">
      <c r="A534" s="8"/>
      <c r="B534" s="8"/>
      <c r="C534" s="10"/>
      <c r="D534" s="11"/>
      <c r="E534" s="8"/>
      <c r="F534" s="8"/>
      <c r="G534" s="12"/>
      <c r="H534" s="12"/>
      <c r="I534" s="12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ht="21" x14ac:dyDescent="0.35">
      <c r="A535" s="8"/>
      <c r="B535" s="8"/>
      <c r="C535" s="10"/>
      <c r="D535" s="11"/>
      <c r="E535" s="8"/>
      <c r="F535" s="8"/>
      <c r="G535" s="12"/>
      <c r="H535" s="12"/>
      <c r="I535" s="12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ht="21" x14ac:dyDescent="0.35">
      <c r="A536" s="8"/>
      <c r="B536" s="8"/>
      <c r="C536" s="10"/>
      <c r="D536" s="11"/>
      <c r="E536" s="8"/>
      <c r="F536" s="8"/>
      <c r="G536" s="12"/>
      <c r="H536" s="12"/>
      <c r="I536" s="12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21" x14ac:dyDescent="0.35">
      <c r="A537" s="8"/>
      <c r="B537" s="8"/>
      <c r="C537" s="10"/>
      <c r="D537" s="11"/>
      <c r="E537" s="8"/>
      <c r="F537" s="8"/>
      <c r="G537" s="12"/>
      <c r="H537" s="12"/>
      <c r="I537" s="12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21" x14ac:dyDescent="0.35">
      <c r="A538" s="8"/>
      <c r="B538" s="8"/>
      <c r="C538" s="10"/>
      <c r="D538" s="11"/>
      <c r="E538" s="8"/>
      <c r="F538" s="8"/>
      <c r="G538" s="12"/>
      <c r="H538" s="12"/>
      <c r="I538" s="12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21" x14ac:dyDescent="0.35">
      <c r="A539" s="8"/>
      <c r="B539" s="8"/>
      <c r="C539" s="10"/>
      <c r="D539" s="11"/>
      <c r="E539" s="8"/>
      <c r="F539" s="8"/>
      <c r="G539" s="12"/>
      <c r="H539" s="12"/>
      <c r="I539" s="12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ht="21" x14ac:dyDescent="0.35">
      <c r="A540" s="8"/>
      <c r="B540" s="8"/>
      <c r="C540" s="10"/>
      <c r="D540" s="11"/>
      <c r="E540" s="8"/>
      <c r="F540" s="8"/>
      <c r="G540" s="12"/>
      <c r="H540" s="12"/>
      <c r="I540" s="12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ht="21" x14ac:dyDescent="0.35">
      <c r="A541" s="8"/>
      <c r="B541" s="8"/>
      <c r="C541" s="10"/>
      <c r="D541" s="11"/>
      <c r="E541" s="8"/>
      <c r="F541" s="8"/>
      <c r="G541" s="12"/>
      <c r="H541" s="12"/>
      <c r="I541" s="12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ht="21" x14ac:dyDescent="0.35">
      <c r="A542" s="8"/>
      <c r="B542" s="8"/>
      <c r="C542" s="10"/>
      <c r="D542" s="11"/>
      <c r="E542" s="8"/>
      <c r="F542" s="8"/>
      <c r="G542" s="12"/>
      <c r="H542" s="12"/>
      <c r="I542" s="12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ht="21" x14ac:dyDescent="0.35">
      <c r="A543" s="8"/>
      <c r="B543" s="8"/>
      <c r="C543" s="10"/>
      <c r="D543" s="11"/>
      <c r="E543" s="8"/>
      <c r="F543" s="8"/>
      <c r="G543" s="12"/>
      <c r="H543" s="12"/>
      <c r="I543" s="12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ht="21" x14ac:dyDescent="0.35">
      <c r="A544" s="8"/>
      <c r="B544" s="8"/>
      <c r="C544" s="10"/>
      <c r="D544" s="11"/>
      <c r="E544" s="8"/>
      <c r="F544" s="8"/>
      <c r="G544" s="12"/>
      <c r="H544" s="12"/>
      <c r="I544" s="12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ht="21" x14ac:dyDescent="0.35">
      <c r="A545" s="8"/>
      <c r="B545" s="8"/>
      <c r="C545" s="10"/>
      <c r="D545" s="11"/>
      <c r="E545" s="8"/>
      <c r="F545" s="8"/>
      <c r="G545" s="12"/>
      <c r="H545" s="12"/>
      <c r="I545" s="12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ht="21" x14ac:dyDescent="0.35">
      <c r="A546" s="8"/>
      <c r="B546" s="8"/>
      <c r="C546" s="10"/>
      <c r="D546" s="11"/>
      <c r="E546" s="8"/>
      <c r="F546" s="8"/>
      <c r="G546" s="12"/>
      <c r="H546" s="12"/>
      <c r="I546" s="12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ht="21" x14ac:dyDescent="0.35">
      <c r="A547" s="8"/>
      <c r="B547" s="8"/>
      <c r="C547" s="10"/>
      <c r="D547" s="11"/>
      <c r="E547" s="8"/>
      <c r="F547" s="8"/>
      <c r="G547" s="12"/>
      <c r="H547" s="12"/>
      <c r="I547" s="12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ht="21" x14ac:dyDescent="0.35">
      <c r="A548" s="8"/>
      <c r="B548" s="8"/>
      <c r="C548" s="10"/>
      <c r="D548" s="11"/>
      <c r="E548" s="8"/>
      <c r="F548" s="8"/>
      <c r="G548" s="12"/>
      <c r="H548" s="12"/>
      <c r="I548" s="12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ht="21" x14ac:dyDescent="0.35">
      <c r="A549" s="8"/>
      <c r="B549" s="8"/>
      <c r="C549" s="10"/>
      <c r="D549" s="11"/>
      <c r="E549" s="8"/>
      <c r="F549" s="8"/>
      <c r="G549" s="12"/>
      <c r="H549" s="12"/>
      <c r="I549" s="12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ht="21" x14ac:dyDescent="0.35">
      <c r="A550" s="8"/>
      <c r="B550" s="8"/>
      <c r="C550" s="10"/>
      <c r="D550" s="11"/>
      <c r="E550" s="8"/>
      <c r="F550" s="8"/>
      <c r="G550" s="12"/>
      <c r="H550" s="12"/>
      <c r="I550" s="12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ht="21" x14ac:dyDescent="0.35">
      <c r="A551" s="8"/>
      <c r="B551" s="8"/>
      <c r="C551" s="10"/>
      <c r="D551" s="11"/>
      <c r="E551" s="8"/>
      <c r="F551" s="8"/>
      <c r="G551" s="12"/>
      <c r="H551" s="12"/>
      <c r="I551" s="12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ht="21" x14ac:dyDescent="0.35">
      <c r="A552" s="8"/>
      <c r="B552" s="8"/>
      <c r="C552" s="10"/>
      <c r="D552" s="11"/>
      <c r="E552" s="8"/>
      <c r="F552" s="8"/>
      <c r="G552" s="12"/>
      <c r="H552" s="12"/>
      <c r="I552" s="12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ht="21" x14ac:dyDescent="0.35">
      <c r="A553" s="8"/>
      <c r="B553" s="8"/>
      <c r="C553" s="10"/>
      <c r="D553" s="11"/>
      <c r="E553" s="8"/>
      <c r="F553" s="8"/>
      <c r="G553" s="12"/>
      <c r="H553" s="12"/>
      <c r="I553" s="12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ht="21" x14ac:dyDescent="0.35">
      <c r="A554" s="8"/>
      <c r="B554" s="8"/>
      <c r="C554" s="10"/>
      <c r="D554" s="11"/>
      <c r="E554" s="8"/>
      <c r="F554" s="8"/>
      <c r="G554" s="12"/>
      <c r="H554" s="12"/>
      <c r="I554" s="12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ht="21" x14ac:dyDescent="0.35">
      <c r="A555" s="8"/>
      <c r="B555" s="8"/>
      <c r="C555" s="10"/>
      <c r="D555" s="11"/>
      <c r="E555" s="8"/>
      <c r="F555" s="8"/>
      <c r="G555" s="12"/>
      <c r="H555" s="12"/>
      <c r="I555" s="12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ht="21" x14ac:dyDescent="0.35">
      <c r="A556" s="8"/>
      <c r="B556" s="8"/>
      <c r="C556" s="10"/>
      <c r="D556" s="11"/>
      <c r="E556" s="8"/>
      <c r="F556" s="8"/>
      <c r="G556" s="12"/>
      <c r="H556" s="12"/>
      <c r="I556" s="12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ht="21" x14ac:dyDescent="0.35">
      <c r="A557" s="8"/>
      <c r="B557" s="8"/>
      <c r="C557" s="10"/>
      <c r="D557" s="11"/>
      <c r="E557" s="8"/>
      <c r="F557" s="8"/>
      <c r="G557" s="12"/>
      <c r="H557" s="12"/>
      <c r="I557" s="12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ht="21" x14ac:dyDescent="0.35">
      <c r="A558" s="8"/>
      <c r="B558" s="8"/>
      <c r="C558" s="10"/>
      <c r="D558" s="11"/>
      <c r="E558" s="8"/>
      <c r="F558" s="8"/>
      <c r="G558" s="12"/>
      <c r="H558" s="12"/>
      <c r="I558" s="12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ht="21" x14ac:dyDescent="0.35">
      <c r="A559" s="8"/>
      <c r="B559" s="8"/>
      <c r="C559" s="10"/>
      <c r="D559" s="11"/>
      <c r="E559" s="8"/>
      <c r="F559" s="8"/>
      <c r="G559" s="12"/>
      <c r="H559" s="12"/>
      <c r="I559" s="12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ht="21" x14ac:dyDescent="0.35">
      <c r="A560" s="8"/>
      <c r="B560" s="8"/>
      <c r="C560" s="10"/>
      <c r="D560" s="11"/>
      <c r="E560" s="8"/>
      <c r="F560" s="8"/>
      <c r="G560" s="12"/>
      <c r="H560" s="12"/>
      <c r="I560" s="12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ht="21" x14ac:dyDescent="0.35">
      <c r="A561" s="8"/>
      <c r="B561" s="8"/>
      <c r="C561" s="10"/>
      <c r="D561" s="11"/>
      <c r="E561" s="8"/>
      <c r="F561" s="8"/>
      <c r="G561" s="12"/>
      <c r="H561" s="12"/>
      <c r="I561" s="12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ht="21" x14ac:dyDescent="0.35">
      <c r="A562" s="8"/>
      <c r="B562" s="8"/>
      <c r="C562" s="10"/>
      <c r="D562" s="11"/>
      <c r="E562" s="8"/>
      <c r="F562" s="8"/>
      <c r="G562" s="12"/>
      <c r="H562" s="12"/>
      <c r="I562" s="12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ht="21" x14ac:dyDescent="0.35">
      <c r="A563" s="8"/>
      <c r="B563" s="8"/>
      <c r="C563" s="10"/>
      <c r="D563" s="11"/>
      <c r="E563" s="8"/>
      <c r="F563" s="8"/>
      <c r="G563" s="12"/>
      <c r="H563" s="12"/>
      <c r="I563" s="12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ht="21" x14ac:dyDescent="0.35">
      <c r="A564" s="8"/>
      <c r="B564" s="8"/>
      <c r="C564" s="10"/>
      <c r="D564" s="11"/>
      <c r="E564" s="8"/>
      <c r="F564" s="8"/>
      <c r="G564" s="12"/>
      <c r="H564" s="12"/>
      <c r="I564" s="12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ht="21" x14ac:dyDescent="0.35">
      <c r="A565" s="8"/>
      <c r="B565" s="8"/>
      <c r="C565" s="10"/>
      <c r="D565" s="11"/>
      <c r="E565" s="8"/>
      <c r="F565" s="8"/>
      <c r="G565" s="12"/>
      <c r="H565" s="12"/>
      <c r="I565" s="12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ht="21" x14ac:dyDescent="0.35">
      <c r="A566" s="8"/>
      <c r="B566" s="8"/>
      <c r="C566" s="10"/>
      <c r="D566" s="11"/>
      <c r="E566" s="8"/>
      <c r="F566" s="8"/>
      <c r="G566" s="12"/>
      <c r="H566" s="12"/>
      <c r="I566" s="12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ht="21" x14ac:dyDescent="0.35">
      <c r="A567" s="8"/>
      <c r="B567" s="8"/>
      <c r="C567" s="10"/>
      <c r="D567" s="11"/>
      <c r="E567" s="8"/>
      <c r="F567" s="8"/>
      <c r="G567" s="12"/>
      <c r="H567" s="12"/>
      <c r="I567" s="12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ht="21" x14ac:dyDescent="0.35">
      <c r="A568" s="8"/>
      <c r="B568" s="8"/>
      <c r="C568" s="10"/>
      <c r="D568" s="11"/>
      <c r="E568" s="8"/>
      <c r="F568" s="8"/>
      <c r="G568" s="12"/>
      <c r="H568" s="12"/>
      <c r="I568" s="12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ht="21" x14ac:dyDescent="0.35">
      <c r="A569" s="8"/>
      <c r="B569" s="8"/>
      <c r="C569" s="10"/>
      <c r="D569" s="11"/>
      <c r="E569" s="8"/>
      <c r="F569" s="8"/>
      <c r="G569" s="12"/>
      <c r="H569" s="12"/>
      <c r="I569" s="12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ht="21" x14ac:dyDescent="0.35">
      <c r="A570" s="8"/>
      <c r="B570" s="8"/>
      <c r="C570" s="10"/>
      <c r="D570" s="11"/>
      <c r="E570" s="8"/>
      <c r="F570" s="8"/>
      <c r="G570" s="12"/>
      <c r="H570" s="12"/>
      <c r="I570" s="12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ht="21" x14ac:dyDescent="0.35">
      <c r="A571" s="8"/>
      <c r="B571" s="8"/>
      <c r="C571" s="10"/>
      <c r="D571" s="11"/>
      <c r="E571" s="8"/>
      <c r="F571" s="8"/>
      <c r="G571" s="12"/>
      <c r="H571" s="12"/>
      <c r="I571" s="12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ht="21" x14ac:dyDescent="0.35">
      <c r="A572" s="8"/>
      <c r="B572" s="8"/>
      <c r="C572" s="10"/>
      <c r="D572" s="11"/>
      <c r="E572" s="8"/>
      <c r="F572" s="8"/>
      <c r="G572" s="12"/>
      <c r="H572" s="12"/>
      <c r="I572" s="12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ht="21" x14ac:dyDescent="0.35">
      <c r="A573" s="8"/>
      <c r="B573" s="8"/>
      <c r="C573" s="10"/>
      <c r="D573" s="11"/>
      <c r="E573" s="8"/>
      <c r="F573" s="8"/>
      <c r="G573" s="12"/>
      <c r="H573" s="12"/>
      <c r="I573" s="12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ht="21" x14ac:dyDescent="0.35">
      <c r="A574" s="8"/>
      <c r="B574" s="8"/>
      <c r="C574" s="10"/>
      <c r="D574" s="11"/>
      <c r="E574" s="8"/>
      <c r="F574" s="8"/>
      <c r="G574" s="12"/>
      <c r="H574" s="12"/>
      <c r="I574" s="12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ht="21" x14ac:dyDescent="0.35">
      <c r="A575" s="8"/>
      <c r="B575" s="8"/>
      <c r="C575" s="10"/>
      <c r="D575" s="11"/>
      <c r="E575" s="8"/>
      <c r="F575" s="8"/>
      <c r="G575" s="12"/>
      <c r="H575" s="12"/>
      <c r="I575" s="12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ht="21" x14ac:dyDescent="0.35">
      <c r="A576" s="8"/>
      <c r="B576" s="8"/>
      <c r="C576" s="10"/>
      <c r="D576" s="11"/>
      <c r="E576" s="8"/>
      <c r="F576" s="8"/>
      <c r="G576" s="12"/>
      <c r="H576" s="12"/>
      <c r="I576" s="12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ht="21" x14ac:dyDescent="0.35">
      <c r="A577" s="8"/>
      <c r="B577" s="8"/>
      <c r="C577" s="10"/>
      <c r="D577" s="11"/>
      <c r="E577" s="8"/>
      <c r="F577" s="8"/>
      <c r="G577" s="12"/>
      <c r="H577" s="12"/>
      <c r="I577" s="12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ht="21" x14ac:dyDescent="0.35">
      <c r="A578" s="8"/>
      <c r="B578" s="8"/>
      <c r="C578" s="10"/>
      <c r="D578" s="11"/>
      <c r="E578" s="8"/>
      <c r="F578" s="8"/>
      <c r="G578" s="12"/>
      <c r="H578" s="12"/>
      <c r="I578" s="12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ht="21" x14ac:dyDescent="0.35">
      <c r="A579" s="8"/>
      <c r="B579" s="8"/>
      <c r="C579" s="10"/>
      <c r="D579" s="11"/>
      <c r="E579" s="8"/>
      <c r="F579" s="8"/>
      <c r="G579" s="12"/>
      <c r="H579" s="12"/>
      <c r="I579" s="12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ht="21" x14ac:dyDescent="0.35">
      <c r="A580" s="8"/>
      <c r="B580" s="8"/>
      <c r="C580" s="10"/>
      <c r="D580" s="11"/>
      <c r="E580" s="8"/>
      <c r="F580" s="8"/>
      <c r="G580" s="12"/>
      <c r="H580" s="12"/>
      <c r="I580" s="12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ht="21" x14ac:dyDescent="0.35">
      <c r="A581" s="8"/>
      <c r="B581" s="8"/>
      <c r="C581" s="10"/>
      <c r="D581" s="11"/>
      <c r="E581" s="8"/>
      <c r="F581" s="8"/>
      <c r="G581" s="12"/>
      <c r="H581" s="12"/>
      <c r="I581" s="12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ht="21" x14ac:dyDescent="0.35">
      <c r="A582" s="8"/>
      <c r="B582" s="8"/>
      <c r="C582" s="10"/>
      <c r="D582" s="11"/>
      <c r="E582" s="8"/>
      <c r="F582" s="8"/>
      <c r="G582" s="12"/>
      <c r="H582" s="12"/>
      <c r="I582" s="12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ht="21" x14ac:dyDescent="0.35">
      <c r="A583" s="8"/>
      <c r="B583" s="8"/>
      <c r="C583" s="10"/>
      <c r="D583" s="11"/>
      <c r="E583" s="8"/>
      <c r="F583" s="8"/>
      <c r="G583" s="12"/>
      <c r="H583" s="12"/>
      <c r="I583" s="12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ht="21" x14ac:dyDescent="0.35">
      <c r="A584" s="8"/>
      <c r="B584" s="8"/>
      <c r="C584" s="10"/>
      <c r="D584" s="11"/>
      <c r="E584" s="8"/>
      <c r="F584" s="8"/>
      <c r="G584" s="12"/>
      <c r="H584" s="12"/>
      <c r="I584" s="12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ht="21" x14ac:dyDescent="0.35">
      <c r="A585" s="8"/>
      <c r="B585" s="8"/>
      <c r="C585" s="10"/>
      <c r="D585" s="11"/>
      <c r="E585" s="8"/>
      <c r="F585" s="8"/>
      <c r="G585" s="12"/>
      <c r="H585" s="12"/>
      <c r="I585" s="12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ht="21" x14ac:dyDescent="0.35">
      <c r="A586" s="8"/>
      <c r="B586" s="8"/>
      <c r="C586" s="10"/>
      <c r="D586" s="11"/>
      <c r="E586" s="8"/>
      <c r="F586" s="8"/>
      <c r="G586" s="12"/>
      <c r="H586" s="12"/>
      <c r="I586" s="12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ht="21" x14ac:dyDescent="0.35">
      <c r="A587" s="8"/>
      <c r="B587" s="8"/>
      <c r="C587" s="10"/>
      <c r="D587" s="11"/>
      <c r="E587" s="8"/>
      <c r="F587" s="8"/>
      <c r="G587" s="12"/>
      <c r="H587" s="12"/>
      <c r="I587" s="12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ht="21" x14ac:dyDescent="0.35">
      <c r="A588" s="8"/>
      <c r="B588" s="8"/>
      <c r="C588" s="10"/>
      <c r="D588" s="11"/>
      <c r="E588" s="8"/>
      <c r="F588" s="8"/>
      <c r="G588" s="12"/>
      <c r="H588" s="12"/>
      <c r="I588" s="12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ht="21" x14ac:dyDescent="0.35">
      <c r="A589" s="8"/>
      <c r="B589" s="8"/>
      <c r="C589" s="10"/>
      <c r="D589" s="11"/>
      <c r="E589" s="8"/>
      <c r="F589" s="8"/>
      <c r="G589" s="12"/>
      <c r="H589" s="12"/>
      <c r="I589" s="12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ht="21" x14ac:dyDescent="0.35">
      <c r="A590" s="8"/>
      <c r="B590" s="8"/>
      <c r="C590" s="10"/>
      <c r="D590" s="11"/>
      <c r="E590" s="8"/>
      <c r="F590" s="8"/>
      <c r="G590" s="12"/>
      <c r="H590" s="12"/>
      <c r="I590" s="12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ht="21" x14ac:dyDescent="0.35">
      <c r="A591" s="8"/>
      <c r="B591" s="8"/>
      <c r="C591" s="10"/>
      <c r="D591" s="11"/>
      <c r="E591" s="8"/>
      <c r="F591" s="8"/>
      <c r="G591" s="12"/>
      <c r="H591" s="12"/>
      <c r="I591" s="12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ht="21" x14ac:dyDescent="0.35">
      <c r="A592" s="8"/>
      <c r="B592" s="8"/>
      <c r="C592" s="10"/>
      <c r="D592" s="11"/>
      <c r="E592" s="8"/>
      <c r="F592" s="8"/>
      <c r="G592" s="12"/>
      <c r="H592" s="12"/>
      <c r="I592" s="12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ht="21" x14ac:dyDescent="0.35">
      <c r="A593" s="8"/>
      <c r="B593" s="8"/>
      <c r="C593" s="10"/>
      <c r="D593" s="11"/>
      <c r="E593" s="8"/>
      <c r="F593" s="8"/>
      <c r="G593" s="12"/>
      <c r="H593" s="12"/>
      <c r="I593" s="12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ht="21" x14ac:dyDescent="0.35">
      <c r="A594" s="8"/>
      <c r="B594" s="8"/>
      <c r="C594" s="10"/>
      <c r="D594" s="11"/>
      <c r="E594" s="8"/>
      <c r="F594" s="8"/>
      <c r="G594" s="12"/>
      <c r="H594" s="12"/>
      <c r="I594" s="12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ht="21" x14ac:dyDescent="0.35">
      <c r="A595" s="8"/>
      <c r="B595" s="8"/>
      <c r="C595" s="10"/>
      <c r="D595" s="11"/>
      <c r="E595" s="8"/>
      <c r="F595" s="8"/>
      <c r="G595" s="12"/>
      <c r="H595" s="12"/>
      <c r="I595" s="12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ht="21" x14ac:dyDescent="0.35">
      <c r="A596" s="8"/>
      <c r="B596" s="8"/>
      <c r="C596" s="10"/>
      <c r="D596" s="11"/>
      <c r="E596" s="8"/>
      <c r="F596" s="8"/>
      <c r="G596" s="12"/>
      <c r="H596" s="12"/>
      <c r="I596" s="12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ht="21" x14ac:dyDescent="0.35">
      <c r="A597" s="8"/>
      <c r="B597" s="8"/>
      <c r="C597" s="10"/>
      <c r="D597" s="11"/>
      <c r="E597" s="8"/>
      <c r="F597" s="8"/>
      <c r="G597" s="12"/>
      <c r="H597" s="12"/>
      <c r="I597" s="12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ht="21" x14ac:dyDescent="0.35">
      <c r="A598" s="8"/>
      <c r="B598" s="8"/>
      <c r="C598" s="10"/>
      <c r="D598" s="11"/>
      <c r="E598" s="8"/>
      <c r="F598" s="8"/>
      <c r="G598" s="12"/>
      <c r="H598" s="12"/>
      <c r="I598" s="12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ht="21" x14ac:dyDescent="0.35">
      <c r="A599" s="8"/>
      <c r="B599" s="8"/>
      <c r="C599" s="10"/>
      <c r="D599" s="11"/>
      <c r="E599" s="8"/>
      <c r="F599" s="8"/>
      <c r="G599" s="12"/>
      <c r="H599" s="12"/>
      <c r="I599" s="12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ht="21" x14ac:dyDescent="0.35">
      <c r="A600" s="8"/>
      <c r="B600" s="8"/>
      <c r="C600" s="10"/>
      <c r="D600" s="11"/>
      <c r="E600" s="8"/>
      <c r="F600" s="8"/>
      <c r="G600" s="12"/>
      <c r="H600" s="12"/>
      <c r="I600" s="12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ht="21" x14ac:dyDescent="0.35">
      <c r="A601" s="8"/>
      <c r="B601" s="8"/>
      <c r="C601" s="10"/>
      <c r="D601" s="11"/>
      <c r="E601" s="8"/>
      <c r="F601" s="8"/>
      <c r="G601" s="12"/>
      <c r="H601" s="12"/>
      <c r="I601" s="12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ht="21" x14ac:dyDescent="0.35">
      <c r="A602" s="8"/>
      <c r="B602" s="8"/>
      <c r="C602" s="10"/>
      <c r="D602" s="11"/>
      <c r="E602" s="8"/>
      <c r="F602" s="8"/>
      <c r="G602" s="12"/>
      <c r="H602" s="12"/>
      <c r="I602" s="12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ht="21" x14ac:dyDescent="0.35">
      <c r="A603" s="8"/>
      <c r="B603" s="8"/>
      <c r="C603" s="10"/>
      <c r="D603" s="11"/>
      <c r="E603" s="8"/>
      <c r="F603" s="8"/>
      <c r="G603" s="12"/>
      <c r="H603" s="12"/>
      <c r="I603" s="12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ht="21" x14ac:dyDescent="0.35">
      <c r="A604" s="8"/>
      <c r="B604" s="8"/>
      <c r="C604" s="10"/>
      <c r="D604" s="11"/>
      <c r="E604" s="8"/>
      <c r="F604" s="8"/>
      <c r="G604" s="12"/>
      <c r="H604" s="12"/>
      <c r="I604" s="12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ht="21" x14ac:dyDescent="0.35">
      <c r="A605" s="8"/>
      <c r="B605" s="8"/>
      <c r="C605" s="10"/>
      <c r="D605" s="11"/>
      <c r="E605" s="8"/>
      <c r="F605" s="8"/>
      <c r="G605" s="12"/>
      <c r="H605" s="12"/>
      <c r="I605" s="12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ht="21" x14ac:dyDescent="0.35">
      <c r="A606" s="8"/>
      <c r="B606" s="8"/>
      <c r="C606" s="10"/>
      <c r="D606" s="11"/>
      <c r="E606" s="8"/>
      <c r="F606" s="8"/>
      <c r="G606" s="12"/>
      <c r="H606" s="12"/>
      <c r="I606" s="12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ht="21" x14ac:dyDescent="0.35">
      <c r="A607" s="8"/>
      <c r="B607" s="8"/>
      <c r="C607" s="10"/>
      <c r="D607" s="11"/>
      <c r="E607" s="8"/>
      <c r="F607" s="8"/>
      <c r="G607" s="12"/>
      <c r="H607" s="12"/>
      <c r="I607" s="12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ht="21" x14ac:dyDescent="0.35">
      <c r="A608" s="8"/>
      <c r="B608" s="8"/>
      <c r="C608" s="10"/>
      <c r="D608" s="11"/>
      <c r="E608" s="8"/>
      <c r="F608" s="8"/>
      <c r="G608" s="12"/>
      <c r="H608" s="12"/>
      <c r="I608" s="12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ht="21" x14ac:dyDescent="0.35">
      <c r="A609" s="8"/>
      <c r="B609" s="8"/>
      <c r="C609" s="10"/>
      <c r="D609" s="11"/>
      <c r="E609" s="8"/>
      <c r="F609" s="8"/>
      <c r="G609" s="12"/>
      <c r="H609" s="12"/>
      <c r="I609" s="12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ht="21" x14ac:dyDescent="0.35">
      <c r="A610" s="8"/>
      <c r="B610" s="8"/>
      <c r="C610" s="10"/>
      <c r="D610" s="11"/>
      <c r="E610" s="8"/>
      <c r="F610" s="8"/>
      <c r="G610" s="12"/>
      <c r="H610" s="12"/>
      <c r="I610" s="12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ht="21" x14ac:dyDescent="0.35">
      <c r="A611" s="8"/>
      <c r="B611" s="8"/>
      <c r="C611" s="10"/>
      <c r="D611" s="11"/>
      <c r="E611" s="8"/>
      <c r="F611" s="8"/>
      <c r="G611" s="12"/>
      <c r="H611" s="12"/>
      <c r="I611" s="12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ht="21" x14ac:dyDescent="0.35">
      <c r="A612" s="8"/>
      <c r="B612" s="8"/>
      <c r="C612" s="10"/>
      <c r="D612" s="11"/>
      <c r="E612" s="8"/>
      <c r="F612" s="8"/>
      <c r="G612" s="12"/>
      <c r="H612" s="12"/>
      <c r="I612" s="12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ht="21" x14ac:dyDescent="0.35">
      <c r="A613" s="8"/>
      <c r="B613" s="8"/>
      <c r="C613" s="10"/>
      <c r="D613" s="11"/>
      <c r="E613" s="8"/>
      <c r="F613" s="8"/>
      <c r="G613" s="12"/>
      <c r="H613" s="12"/>
      <c r="I613" s="12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ht="21" x14ac:dyDescent="0.35">
      <c r="A614" s="8"/>
      <c r="B614" s="8"/>
      <c r="C614" s="10"/>
      <c r="D614" s="11"/>
      <c r="E614" s="8"/>
      <c r="F614" s="8"/>
      <c r="G614" s="12"/>
      <c r="H614" s="12"/>
      <c r="I614" s="12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ht="21" x14ac:dyDescent="0.35">
      <c r="A615" s="8"/>
      <c r="B615" s="8"/>
      <c r="C615" s="10"/>
      <c r="D615" s="11"/>
      <c r="E615" s="8"/>
      <c r="F615" s="8"/>
      <c r="G615" s="12"/>
      <c r="H615" s="12"/>
      <c r="I615" s="12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ht="21" x14ac:dyDescent="0.35">
      <c r="A616" s="8"/>
      <c r="B616" s="8"/>
      <c r="C616" s="10"/>
      <c r="D616" s="11"/>
      <c r="E616" s="8"/>
      <c r="F616" s="8"/>
      <c r="G616" s="12"/>
      <c r="H616" s="12"/>
      <c r="I616" s="12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ht="21" x14ac:dyDescent="0.35">
      <c r="A617" s="8"/>
      <c r="B617" s="8"/>
      <c r="C617" s="10"/>
      <c r="D617" s="11"/>
      <c r="E617" s="8"/>
      <c r="F617" s="8"/>
      <c r="G617" s="12"/>
      <c r="H617" s="12"/>
      <c r="I617" s="12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ht="21" x14ac:dyDescent="0.35">
      <c r="A618" s="8"/>
      <c r="B618" s="8"/>
      <c r="C618" s="10"/>
      <c r="D618" s="11"/>
      <c r="E618" s="8"/>
      <c r="F618" s="8"/>
      <c r="G618" s="12"/>
      <c r="H618" s="12"/>
      <c r="I618" s="12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ht="21" x14ac:dyDescent="0.35">
      <c r="A619" s="8"/>
      <c r="B619" s="8"/>
      <c r="C619" s="10"/>
      <c r="D619" s="11"/>
      <c r="E619" s="8"/>
      <c r="F619" s="8"/>
      <c r="G619" s="12"/>
      <c r="H619" s="12"/>
      <c r="I619" s="12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ht="21" x14ac:dyDescent="0.35">
      <c r="A620" s="8"/>
      <c r="B620" s="8"/>
      <c r="C620" s="10"/>
      <c r="D620" s="11"/>
      <c r="E620" s="8"/>
      <c r="F620" s="8"/>
      <c r="G620" s="12"/>
      <c r="H620" s="12"/>
      <c r="I620" s="12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ht="21" x14ac:dyDescent="0.35">
      <c r="A621" s="8"/>
      <c r="B621" s="8"/>
      <c r="C621" s="10"/>
      <c r="D621" s="11"/>
      <c r="E621" s="8"/>
      <c r="F621" s="8"/>
      <c r="G621" s="12"/>
      <c r="H621" s="12"/>
      <c r="I621" s="12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ht="21" x14ac:dyDescent="0.35">
      <c r="A622" s="8"/>
      <c r="B622" s="8"/>
      <c r="C622" s="10"/>
      <c r="D622" s="11"/>
      <c r="E622" s="8"/>
      <c r="F622" s="8"/>
      <c r="G622" s="12"/>
      <c r="H622" s="12"/>
      <c r="I622" s="12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ht="21" x14ac:dyDescent="0.35">
      <c r="A623" s="8"/>
      <c r="B623" s="8"/>
      <c r="C623" s="10"/>
      <c r="D623" s="11"/>
      <c r="E623" s="8"/>
      <c r="F623" s="8"/>
      <c r="G623" s="12"/>
      <c r="H623" s="12"/>
      <c r="I623" s="12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ht="21" x14ac:dyDescent="0.35">
      <c r="A624" s="8"/>
      <c r="B624" s="8"/>
      <c r="C624" s="10"/>
      <c r="D624" s="11"/>
      <c r="E624" s="8"/>
      <c r="F624" s="8"/>
      <c r="G624" s="12"/>
      <c r="H624" s="12"/>
      <c r="I624" s="12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ht="21" x14ac:dyDescent="0.35">
      <c r="A625" s="8"/>
      <c r="B625" s="8"/>
      <c r="C625" s="10"/>
      <c r="D625" s="11"/>
      <c r="E625" s="8"/>
      <c r="F625" s="8"/>
      <c r="G625" s="12"/>
      <c r="H625" s="12"/>
      <c r="I625" s="12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ht="21" x14ac:dyDescent="0.35">
      <c r="A626" s="8"/>
      <c r="B626" s="8"/>
      <c r="C626" s="10"/>
      <c r="D626" s="11"/>
      <c r="E626" s="8"/>
      <c r="F626" s="8"/>
      <c r="G626" s="12"/>
      <c r="H626" s="12"/>
      <c r="I626" s="12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ht="21" x14ac:dyDescent="0.35">
      <c r="A627" s="8"/>
      <c r="B627" s="8"/>
      <c r="C627" s="10"/>
      <c r="D627" s="11"/>
      <c r="E627" s="8"/>
      <c r="F627" s="8"/>
      <c r="G627" s="12"/>
      <c r="H627" s="12"/>
      <c r="I627" s="12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ht="21" x14ac:dyDescent="0.35">
      <c r="A628" s="8"/>
      <c r="B628" s="8"/>
      <c r="C628" s="10"/>
      <c r="D628" s="11"/>
      <c r="E628" s="8"/>
      <c r="F628" s="8"/>
      <c r="G628" s="12"/>
      <c r="H628" s="12"/>
      <c r="I628" s="12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ht="21" x14ac:dyDescent="0.35">
      <c r="A629" s="8"/>
      <c r="B629" s="8"/>
      <c r="C629" s="10"/>
      <c r="D629" s="11"/>
      <c r="E629" s="8"/>
      <c r="F629" s="8"/>
      <c r="G629" s="12"/>
      <c r="H629" s="12"/>
      <c r="I629" s="12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ht="21" x14ac:dyDescent="0.35">
      <c r="A630" s="8"/>
      <c r="B630" s="8"/>
      <c r="C630" s="10"/>
      <c r="D630" s="11"/>
      <c r="E630" s="8"/>
      <c r="F630" s="8"/>
      <c r="G630" s="12"/>
      <c r="H630" s="12"/>
      <c r="I630" s="12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ht="21" x14ac:dyDescent="0.35">
      <c r="A631" s="8"/>
      <c r="B631" s="8"/>
      <c r="C631" s="10"/>
      <c r="D631" s="11"/>
      <c r="E631" s="8"/>
      <c r="F631" s="8"/>
      <c r="G631" s="12"/>
      <c r="H631" s="12"/>
      <c r="I631" s="12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ht="21" x14ac:dyDescent="0.35">
      <c r="A632" s="8"/>
      <c r="B632" s="8"/>
      <c r="C632" s="10"/>
      <c r="D632" s="11"/>
      <c r="E632" s="8"/>
      <c r="F632" s="8"/>
      <c r="G632" s="12"/>
      <c r="H632" s="12"/>
      <c r="I632" s="12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ht="21" x14ac:dyDescent="0.35">
      <c r="A633" s="8"/>
      <c r="B633" s="8"/>
      <c r="C633" s="10"/>
      <c r="D633" s="11"/>
      <c r="E633" s="8"/>
      <c r="F633" s="8"/>
      <c r="G633" s="12"/>
      <c r="H633" s="12"/>
      <c r="I633" s="12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ht="21" x14ac:dyDescent="0.35">
      <c r="A634" s="8"/>
      <c r="B634" s="8"/>
      <c r="C634" s="10"/>
      <c r="D634" s="11"/>
      <c r="E634" s="8"/>
      <c r="F634" s="8"/>
      <c r="G634" s="12"/>
      <c r="H634" s="12"/>
      <c r="I634" s="12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ht="21" x14ac:dyDescent="0.35">
      <c r="A635" s="8"/>
      <c r="B635" s="8"/>
      <c r="C635" s="10"/>
      <c r="D635" s="11"/>
      <c r="E635" s="8"/>
      <c r="F635" s="8"/>
      <c r="G635" s="12"/>
      <c r="H635" s="12"/>
      <c r="I635" s="12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ht="21" x14ac:dyDescent="0.35">
      <c r="A636" s="8"/>
      <c r="B636" s="8"/>
      <c r="C636" s="10"/>
      <c r="D636" s="11"/>
      <c r="E636" s="8"/>
      <c r="F636" s="8"/>
      <c r="G636" s="12"/>
      <c r="H636" s="12"/>
      <c r="I636" s="12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ht="21" x14ac:dyDescent="0.35">
      <c r="A637" s="8"/>
      <c r="B637" s="8"/>
      <c r="C637" s="10"/>
      <c r="D637" s="11"/>
      <c r="E637" s="8"/>
      <c r="F637" s="8"/>
      <c r="G637" s="12"/>
      <c r="H637" s="12"/>
      <c r="I637" s="12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ht="21" x14ac:dyDescent="0.35">
      <c r="A638" s="8"/>
      <c r="B638" s="8"/>
      <c r="C638" s="10"/>
      <c r="D638" s="11"/>
      <c r="E638" s="8"/>
      <c r="F638" s="8"/>
      <c r="G638" s="12"/>
      <c r="H638" s="12"/>
      <c r="I638" s="12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ht="21" x14ac:dyDescent="0.35">
      <c r="A639" s="8"/>
      <c r="B639" s="8"/>
      <c r="C639" s="10"/>
      <c r="D639" s="11"/>
      <c r="E639" s="8"/>
      <c r="F639" s="8"/>
      <c r="G639" s="12"/>
      <c r="H639" s="12"/>
      <c r="I639" s="12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ht="21" x14ac:dyDescent="0.35">
      <c r="A640" s="8"/>
      <c r="B640" s="8"/>
      <c r="C640" s="10"/>
      <c r="D640" s="11"/>
      <c r="E640" s="8"/>
      <c r="F640" s="8"/>
      <c r="G640" s="12"/>
      <c r="H640" s="12"/>
      <c r="I640" s="12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ht="21" x14ac:dyDescent="0.35">
      <c r="A641" s="8"/>
      <c r="B641" s="8"/>
      <c r="C641" s="10"/>
      <c r="D641" s="11"/>
      <c r="E641" s="8"/>
      <c r="F641" s="8"/>
      <c r="G641" s="12"/>
      <c r="H641" s="12"/>
      <c r="I641" s="12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ht="21" x14ac:dyDescent="0.35">
      <c r="A642" s="8"/>
      <c r="B642" s="8"/>
      <c r="C642" s="10"/>
      <c r="D642" s="11"/>
      <c r="E642" s="8"/>
      <c r="F642" s="8"/>
      <c r="G642" s="12"/>
      <c r="H642" s="12"/>
      <c r="I642" s="12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ht="21" x14ac:dyDescent="0.35">
      <c r="A643" s="8"/>
      <c r="B643" s="8"/>
      <c r="C643" s="10"/>
      <c r="D643" s="11"/>
      <c r="E643" s="8"/>
      <c r="F643" s="8"/>
      <c r="G643" s="12"/>
      <c r="H643" s="12"/>
      <c r="I643" s="12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ht="21" x14ac:dyDescent="0.35">
      <c r="A644" s="8"/>
      <c r="B644" s="8"/>
      <c r="C644" s="10"/>
      <c r="D644" s="11"/>
      <c r="E644" s="8"/>
      <c r="F644" s="8"/>
      <c r="G644" s="12"/>
      <c r="H644" s="12"/>
      <c r="I644" s="12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ht="21" x14ac:dyDescent="0.35">
      <c r="A645" s="8"/>
      <c r="B645" s="8"/>
      <c r="C645" s="10"/>
      <c r="D645" s="11"/>
      <c r="E645" s="8"/>
      <c r="F645" s="8"/>
      <c r="G645" s="12"/>
      <c r="H645" s="12"/>
      <c r="I645" s="12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ht="21" x14ac:dyDescent="0.35">
      <c r="A646" s="8"/>
      <c r="B646" s="8"/>
      <c r="C646" s="10"/>
      <c r="D646" s="11"/>
      <c r="E646" s="8"/>
      <c r="F646" s="8"/>
      <c r="G646" s="12"/>
      <c r="H646" s="12"/>
      <c r="I646" s="12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ht="21" x14ac:dyDescent="0.35">
      <c r="A647" s="8"/>
      <c r="B647" s="8"/>
      <c r="C647" s="10"/>
      <c r="D647" s="11"/>
      <c r="E647" s="8"/>
      <c r="F647" s="8"/>
      <c r="G647" s="12"/>
      <c r="H647" s="12"/>
      <c r="I647" s="12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ht="21" x14ac:dyDescent="0.35">
      <c r="A648" s="8"/>
      <c r="B648" s="8"/>
      <c r="C648" s="10"/>
      <c r="D648" s="11"/>
      <c r="E648" s="8"/>
      <c r="F648" s="8"/>
      <c r="G648" s="12"/>
      <c r="H648" s="12"/>
      <c r="I648" s="12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ht="21" x14ac:dyDescent="0.35">
      <c r="A649" s="8"/>
      <c r="B649" s="8"/>
      <c r="C649" s="10"/>
      <c r="D649" s="11"/>
      <c r="E649" s="8"/>
      <c r="F649" s="8"/>
      <c r="G649" s="12"/>
      <c r="H649" s="12"/>
      <c r="I649" s="12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ht="21" x14ac:dyDescent="0.35">
      <c r="A650" s="8"/>
      <c r="B650" s="8"/>
      <c r="C650" s="10"/>
      <c r="D650" s="11"/>
      <c r="E650" s="8"/>
      <c r="F650" s="8"/>
      <c r="G650" s="12"/>
      <c r="H650" s="12"/>
      <c r="I650" s="12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ht="21" x14ac:dyDescent="0.35">
      <c r="A651" s="8"/>
      <c r="B651" s="8"/>
      <c r="C651" s="10"/>
      <c r="D651" s="11"/>
      <c r="E651" s="8"/>
      <c r="F651" s="8"/>
      <c r="G651" s="12"/>
      <c r="H651" s="12"/>
      <c r="I651" s="12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ht="21" x14ac:dyDescent="0.35">
      <c r="A652" s="8"/>
      <c r="B652" s="8"/>
      <c r="C652" s="10"/>
      <c r="D652" s="11"/>
      <c r="E652" s="8"/>
      <c r="F652" s="8"/>
      <c r="G652" s="12"/>
      <c r="H652" s="12"/>
      <c r="I652" s="12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ht="21" x14ac:dyDescent="0.35">
      <c r="A653" s="8"/>
      <c r="B653" s="8"/>
      <c r="C653" s="10"/>
      <c r="D653" s="11"/>
      <c r="E653" s="8"/>
      <c r="F653" s="8"/>
      <c r="G653" s="12"/>
      <c r="H653" s="12"/>
      <c r="I653" s="12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ht="21" x14ac:dyDescent="0.35">
      <c r="A654" s="8"/>
      <c r="B654" s="8"/>
      <c r="C654" s="10"/>
      <c r="D654" s="11"/>
      <c r="E654" s="8"/>
      <c r="F654" s="8"/>
      <c r="G654" s="12"/>
      <c r="H654" s="12"/>
      <c r="I654" s="12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ht="21" x14ac:dyDescent="0.35">
      <c r="A655" s="8"/>
      <c r="B655" s="8"/>
      <c r="C655" s="10"/>
      <c r="D655" s="11"/>
      <c r="E655" s="8"/>
      <c r="F655" s="8"/>
      <c r="G655" s="12"/>
      <c r="H655" s="12"/>
      <c r="I655" s="12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ht="21" x14ac:dyDescent="0.35">
      <c r="A656" s="8"/>
      <c r="B656" s="8"/>
      <c r="C656" s="10"/>
      <c r="D656" s="11"/>
      <c r="E656" s="8"/>
      <c r="F656" s="8"/>
      <c r="G656" s="12"/>
      <c r="H656" s="12"/>
      <c r="I656" s="12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ht="21" x14ac:dyDescent="0.35">
      <c r="A657" s="8"/>
      <c r="B657" s="8"/>
      <c r="C657" s="10"/>
      <c r="D657" s="11"/>
      <c r="E657" s="8"/>
      <c r="F657" s="8"/>
      <c r="G657" s="12"/>
      <c r="H657" s="12"/>
      <c r="I657" s="12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ht="21" x14ac:dyDescent="0.35">
      <c r="A658" s="8"/>
      <c r="B658" s="8"/>
      <c r="C658" s="10"/>
      <c r="D658" s="11"/>
      <c r="E658" s="8"/>
      <c r="F658" s="8"/>
      <c r="G658" s="12"/>
      <c r="H658" s="12"/>
      <c r="I658" s="12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ht="21" x14ac:dyDescent="0.35">
      <c r="A659" s="8"/>
      <c r="B659" s="8"/>
      <c r="C659" s="10"/>
      <c r="D659" s="11"/>
      <c r="E659" s="8"/>
      <c r="F659" s="8"/>
      <c r="G659" s="12"/>
      <c r="H659" s="12"/>
      <c r="I659" s="12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ht="21" x14ac:dyDescent="0.35">
      <c r="A660" s="8"/>
      <c r="B660" s="8"/>
      <c r="C660" s="10"/>
      <c r="D660" s="11"/>
      <c r="E660" s="8"/>
      <c r="F660" s="8"/>
      <c r="G660" s="12"/>
      <c r="H660" s="12"/>
      <c r="I660" s="12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ht="21" x14ac:dyDescent="0.35">
      <c r="A661" s="8"/>
      <c r="B661" s="8"/>
      <c r="C661" s="10"/>
      <c r="D661" s="11"/>
      <c r="E661" s="8"/>
      <c r="F661" s="8"/>
      <c r="G661" s="12"/>
      <c r="H661" s="12"/>
      <c r="I661" s="12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ht="21" x14ac:dyDescent="0.35">
      <c r="A662" s="8"/>
      <c r="B662" s="8"/>
      <c r="C662" s="10"/>
      <c r="D662" s="11"/>
      <c r="E662" s="8"/>
      <c r="F662" s="8"/>
      <c r="G662" s="12"/>
      <c r="H662" s="12"/>
      <c r="I662" s="12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ht="21" x14ac:dyDescent="0.35">
      <c r="A663" s="8"/>
      <c r="B663" s="8"/>
      <c r="C663" s="10"/>
      <c r="D663" s="11"/>
      <c r="E663" s="8"/>
      <c r="F663" s="8"/>
      <c r="G663" s="12"/>
      <c r="H663" s="12"/>
      <c r="I663" s="12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ht="21" x14ac:dyDescent="0.35">
      <c r="A664" s="8"/>
      <c r="B664" s="8"/>
      <c r="C664" s="10"/>
      <c r="D664" s="11"/>
      <c r="E664" s="8"/>
      <c r="F664" s="8"/>
      <c r="G664" s="12"/>
      <c r="H664" s="12"/>
      <c r="I664" s="12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ht="21" x14ac:dyDescent="0.35">
      <c r="A665" s="8"/>
      <c r="B665" s="8"/>
      <c r="C665" s="10"/>
      <c r="D665" s="11"/>
      <c r="E665" s="8"/>
      <c r="F665" s="8"/>
      <c r="G665" s="12"/>
      <c r="H665" s="12"/>
      <c r="I665" s="12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ht="21" x14ac:dyDescent="0.35">
      <c r="A666" s="8"/>
      <c r="B666" s="8"/>
      <c r="C666" s="10"/>
      <c r="D666" s="11"/>
      <c r="E666" s="8"/>
      <c r="F666" s="8"/>
      <c r="G666" s="12"/>
      <c r="H666" s="12"/>
      <c r="I666" s="12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ht="21" x14ac:dyDescent="0.35">
      <c r="A667" s="8"/>
      <c r="B667" s="8"/>
      <c r="C667" s="10"/>
      <c r="D667" s="11"/>
      <c r="E667" s="8"/>
      <c r="F667" s="8"/>
      <c r="G667" s="12"/>
      <c r="H667" s="12"/>
      <c r="I667" s="12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ht="21" x14ac:dyDescent="0.35">
      <c r="A668" s="8"/>
      <c r="B668" s="8"/>
      <c r="C668" s="10"/>
      <c r="D668" s="11"/>
      <c r="E668" s="8"/>
      <c r="F668" s="8"/>
      <c r="G668" s="12"/>
      <c r="H668" s="12"/>
      <c r="I668" s="12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ht="21" x14ac:dyDescent="0.35">
      <c r="A669" s="8"/>
      <c r="B669" s="8"/>
      <c r="C669" s="10"/>
      <c r="D669" s="11"/>
      <c r="E669" s="8"/>
      <c r="F669" s="8"/>
      <c r="G669" s="12"/>
      <c r="H669" s="12"/>
      <c r="I669" s="12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ht="21" x14ac:dyDescent="0.35">
      <c r="A670" s="8"/>
      <c r="B670" s="8"/>
      <c r="C670" s="10"/>
      <c r="D670" s="11"/>
      <c r="E670" s="8"/>
      <c r="F670" s="8"/>
      <c r="G670" s="12"/>
      <c r="H670" s="12"/>
      <c r="I670" s="12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ht="21" x14ac:dyDescent="0.35">
      <c r="A671" s="8"/>
      <c r="B671" s="8"/>
      <c r="C671" s="10"/>
      <c r="D671" s="11"/>
      <c r="E671" s="8"/>
      <c r="F671" s="8"/>
      <c r="G671" s="12"/>
      <c r="H671" s="12"/>
      <c r="I671" s="12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ht="21" x14ac:dyDescent="0.35">
      <c r="A672" s="8"/>
      <c r="B672" s="8"/>
      <c r="C672" s="10"/>
      <c r="D672" s="11"/>
      <c r="E672" s="8"/>
      <c r="F672" s="8"/>
      <c r="G672" s="12"/>
      <c r="H672" s="12"/>
      <c r="I672" s="12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ht="21" x14ac:dyDescent="0.35">
      <c r="A673" s="8"/>
      <c r="B673" s="8"/>
      <c r="C673" s="10"/>
      <c r="D673" s="11"/>
      <c r="E673" s="8"/>
      <c r="F673" s="8"/>
      <c r="G673" s="12"/>
      <c r="H673" s="12"/>
      <c r="I673" s="12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ht="21" x14ac:dyDescent="0.35">
      <c r="A674" s="8"/>
      <c r="B674" s="8"/>
      <c r="C674" s="10"/>
      <c r="D674" s="11"/>
      <c r="E674" s="8"/>
      <c r="F674" s="8"/>
      <c r="G674" s="12"/>
      <c r="H674" s="12"/>
      <c r="I674" s="12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ht="21" x14ac:dyDescent="0.35">
      <c r="A675" s="8"/>
      <c r="B675" s="8"/>
      <c r="C675" s="10"/>
      <c r="D675" s="11"/>
      <c r="E675" s="8"/>
      <c r="F675" s="8"/>
      <c r="G675" s="12"/>
      <c r="H675" s="12"/>
      <c r="I675" s="12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ht="21" x14ac:dyDescent="0.35">
      <c r="A676" s="8"/>
      <c r="B676" s="8"/>
      <c r="C676" s="10"/>
      <c r="D676" s="11"/>
      <c r="E676" s="8"/>
      <c r="F676" s="8"/>
      <c r="G676" s="12"/>
      <c r="H676" s="12"/>
      <c r="I676" s="12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ht="21" x14ac:dyDescent="0.35">
      <c r="A677" s="8"/>
      <c r="B677" s="8"/>
      <c r="C677" s="10"/>
      <c r="D677" s="11"/>
      <c r="E677" s="8"/>
      <c r="F677" s="8"/>
      <c r="G677" s="12"/>
      <c r="H677" s="12"/>
      <c r="I677" s="12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ht="21" x14ac:dyDescent="0.35">
      <c r="A678" s="8"/>
      <c r="B678" s="8"/>
      <c r="C678" s="10"/>
      <c r="D678" s="11"/>
      <c r="E678" s="8"/>
      <c r="F678" s="8"/>
      <c r="G678" s="12"/>
      <c r="H678" s="12"/>
      <c r="I678" s="12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ht="21" x14ac:dyDescent="0.35">
      <c r="A679" s="8"/>
      <c r="B679" s="8"/>
      <c r="C679" s="10"/>
      <c r="D679" s="11"/>
      <c r="E679" s="8"/>
      <c r="F679" s="8"/>
      <c r="G679" s="12"/>
      <c r="H679" s="12"/>
      <c r="I679" s="12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ht="21" x14ac:dyDescent="0.35">
      <c r="A680" s="8"/>
      <c r="B680" s="8"/>
      <c r="C680" s="10"/>
      <c r="D680" s="11"/>
      <c r="E680" s="8"/>
      <c r="F680" s="8"/>
      <c r="G680" s="12"/>
      <c r="H680" s="12"/>
      <c r="I680" s="12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ht="21" x14ac:dyDescent="0.35">
      <c r="A681" s="8"/>
      <c r="B681" s="8"/>
      <c r="C681" s="10"/>
      <c r="D681" s="11"/>
      <c r="E681" s="8"/>
      <c r="F681" s="8"/>
      <c r="G681" s="12"/>
      <c r="H681" s="12"/>
      <c r="I681" s="12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ht="21" x14ac:dyDescent="0.35">
      <c r="A682" s="8"/>
      <c r="B682" s="8"/>
      <c r="C682" s="10"/>
      <c r="D682" s="11"/>
      <c r="E682" s="8"/>
      <c r="F682" s="8"/>
      <c r="G682" s="12"/>
      <c r="H682" s="12"/>
      <c r="I682" s="12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ht="21" x14ac:dyDescent="0.35">
      <c r="A683" s="8"/>
      <c r="B683" s="8"/>
      <c r="C683" s="10"/>
      <c r="D683" s="11"/>
      <c r="E683" s="8"/>
      <c r="F683" s="8"/>
      <c r="G683" s="12"/>
      <c r="H683" s="12"/>
      <c r="I683" s="12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ht="21" x14ac:dyDescent="0.35">
      <c r="A684" s="8"/>
      <c r="B684" s="8"/>
      <c r="C684" s="10"/>
      <c r="D684" s="11"/>
      <c r="E684" s="8"/>
      <c r="F684" s="8"/>
      <c r="G684" s="12"/>
      <c r="H684" s="12"/>
      <c r="I684" s="12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ht="21" x14ac:dyDescent="0.35">
      <c r="A685" s="8"/>
      <c r="B685" s="8"/>
      <c r="C685" s="10"/>
      <c r="D685" s="11"/>
      <c r="E685" s="8"/>
      <c r="F685" s="8"/>
      <c r="G685" s="12"/>
      <c r="H685" s="12"/>
      <c r="I685" s="12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ht="21" x14ac:dyDescent="0.35">
      <c r="A686" s="8"/>
      <c r="B686" s="8"/>
      <c r="C686" s="10"/>
      <c r="D686" s="11"/>
      <c r="E686" s="8"/>
      <c r="F686" s="8"/>
      <c r="G686" s="12"/>
      <c r="H686" s="12"/>
      <c r="I686" s="12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ht="21" x14ac:dyDescent="0.35">
      <c r="A687" s="8"/>
      <c r="B687" s="8"/>
      <c r="C687" s="10"/>
      <c r="D687" s="11"/>
      <c r="E687" s="8"/>
      <c r="F687" s="8"/>
      <c r="G687" s="12"/>
      <c r="H687" s="12"/>
      <c r="I687" s="12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ht="21" x14ac:dyDescent="0.35">
      <c r="A688" s="8"/>
      <c r="B688" s="8"/>
      <c r="C688" s="10"/>
      <c r="D688" s="11"/>
      <c r="E688" s="8"/>
      <c r="F688" s="8"/>
      <c r="G688" s="12"/>
      <c r="H688" s="12"/>
      <c r="I688" s="12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ht="21" x14ac:dyDescent="0.35">
      <c r="A689" s="8"/>
      <c r="B689" s="8"/>
      <c r="C689" s="10"/>
      <c r="D689" s="11"/>
      <c r="E689" s="8"/>
      <c r="F689" s="8"/>
      <c r="G689" s="12"/>
      <c r="H689" s="12"/>
      <c r="I689" s="12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ht="21" x14ac:dyDescent="0.35">
      <c r="A690" s="8"/>
      <c r="B690" s="8"/>
      <c r="C690" s="10"/>
      <c r="D690" s="11"/>
      <c r="E690" s="8"/>
      <c r="F690" s="8"/>
      <c r="G690" s="12"/>
      <c r="H690" s="12"/>
      <c r="I690" s="12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ht="21" x14ac:dyDescent="0.35">
      <c r="A691" s="8"/>
      <c r="B691" s="8"/>
      <c r="C691" s="10"/>
      <c r="D691" s="11"/>
      <c r="E691" s="8"/>
      <c r="F691" s="8"/>
      <c r="G691" s="12"/>
      <c r="H691" s="12"/>
      <c r="I691" s="12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ht="21" x14ac:dyDescent="0.35">
      <c r="A692" s="8"/>
      <c r="B692" s="8"/>
      <c r="C692" s="10"/>
      <c r="D692" s="11"/>
      <c r="E692" s="8"/>
      <c r="F692" s="8"/>
      <c r="G692" s="12"/>
      <c r="H692" s="12"/>
      <c r="I692" s="12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ht="21" x14ac:dyDescent="0.35">
      <c r="A693" s="8"/>
      <c r="B693" s="8"/>
      <c r="C693" s="10"/>
      <c r="D693" s="11"/>
      <c r="E693" s="8"/>
      <c r="F693" s="8"/>
      <c r="G693" s="12"/>
      <c r="H693" s="12"/>
      <c r="I693" s="12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ht="21" x14ac:dyDescent="0.35">
      <c r="A694" s="8"/>
      <c r="B694" s="8"/>
      <c r="C694" s="10"/>
      <c r="D694" s="11"/>
      <c r="E694" s="8"/>
      <c r="F694" s="8"/>
      <c r="G694" s="12"/>
      <c r="H694" s="12"/>
      <c r="I694" s="12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ht="21" x14ac:dyDescent="0.35">
      <c r="A695" s="8"/>
      <c r="B695" s="8"/>
      <c r="C695" s="10"/>
      <c r="D695" s="11"/>
      <c r="E695" s="8"/>
      <c r="F695" s="8"/>
      <c r="G695" s="12"/>
      <c r="H695" s="12"/>
      <c r="I695" s="12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ht="21" x14ac:dyDescent="0.35">
      <c r="A696" s="8"/>
      <c r="B696" s="8"/>
      <c r="C696" s="10"/>
      <c r="D696" s="11"/>
      <c r="E696" s="8"/>
      <c r="F696" s="8"/>
      <c r="G696" s="12"/>
      <c r="H696" s="12"/>
      <c r="I696" s="12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ht="21" x14ac:dyDescent="0.35">
      <c r="A697" s="8"/>
      <c r="B697" s="8"/>
      <c r="C697" s="10"/>
      <c r="D697" s="11"/>
      <c r="E697" s="8"/>
      <c r="F697" s="8"/>
      <c r="G697" s="12"/>
      <c r="H697" s="12"/>
      <c r="I697" s="12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ht="21" x14ac:dyDescent="0.35">
      <c r="A698" s="8"/>
      <c r="B698" s="8"/>
      <c r="C698" s="10"/>
      <c r="D698" s="11"/>
      <c r="E698" s="8"/>
      <c r="F698" s="8"/>
      <c r="G698" s="12"/>
      <c r="H698" s="12"/>
      <c r="I698" s="12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ht="21" x14ac:dyDescent="0.35">
      <c r="A699" s="8"/>
      <c r="B699" s="8"/>
      <c r="C699" s="10"/>
      <c r="D699" s="11"/>
      <c r="E699" s="8"/>
      <c r="F699" s="8"/>
      <c r="G699" s="12"/>
      <c r="H699" s="12"/>
      <c r="I699" s="12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ht="21" x14ac:dyDescent="0.35">
      <c r="A700" s="8"/>
      <c r="B700" s="8"/>
      <c r="C700" s="10"/>
      <c r="D700" s="11"/>
      <c r="E700" s="8"/>
      <c r="F700" s="8"/>
      <c r="G700" s="12"/>
      <c r="H700" s="12"/>
      <c r="I700" s="12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ht="21" x14ac:dyDescent="0.35">
      <c r="A701" s="8"/>
      <c r="B701" s="8"/>
      <c r="C701" s="10"/>
      <c r="D701" s="11"/>
      <c r="E701" s="8"/>
      <c r="F701" s="8"/>
      <c r="G701" s="12"/>
      <c r="H701" s="12"/>
      <c r="I701" s="12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ht="21" x14ac:dyDescent="0.35">
      <c r="A702" s="8"/>
      <c r="B702" s="8"/>
      <c r="C702" s="10"/>
      <c r="D702" s="11"/>
      <c r="E702" s="8"/>
      <c r="F702" s="8"/>
      <c r="G702" s="12"/>
      <c r="H702" s="12"/>
      <c r="I702" s="12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ht="21" x14ac:dyDescent="0.35">
      <c r="A703" s="8"/>
      <c r="B703" s="8"/>
      <c r="C703" s="10"/>
      <c r="D703" s="11"/>
      <c r="E703" s="8"/>
      <c r="F703" s="8"/>
      <c r="G703" s="12"/>
      <c r="H703" s="12"/>
      <c r="I703" s="12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ht="21" x14ac:dyDescent="0.35">
      <c r="A704" s="8"/>
      <c r="B704" s="8"/>
      <c r="C704" s="10"/>
      <c r="D704" s="11"/>
      <c r="E704" s="8"/>
      <c r="F704" s="8"/>
      <c r="G704" s="12"/>
      <c r="H704" s="12"/>
      <c r="I704" s="12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ht="21" x14ac:dyDescent="0.35">
      <c r="A705" s="8"/>
      <c r="B705" s="8"/>
      <c r="C705" s="10"/>
      <c r="D705" s="11"/>
      <c r="E705" s="8"/>
      <c r="F705" s="8"/>
      <c r="G705" s="12"/>
      <c r="H705" s="12"/>
      <c r="I705" s="12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ht="21" x14ac:dyDescent="0.35">
      <c r="A706" s="8"/>
      <c r="B706" s="8"/>
      <c r="C706" s="10"/>
      <c r="D706" s="11"/>
      <c r="E706" s="8"/>
      <c r="F706" s="8"/>
      <c r="G706" s="12"/>
      <c r="H706" s="12"/>
      <c r="I706" s="12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ht="21" x14ac:dyDescent="0.35">
      <c r="A707" s="8"/>
      <c r="B707" s="8"/>
      <c r="C707" s="10"/>
      <c r="D707" s="11"/>
      <c r="E707" s="8"/>
      <c r="F707" s="8"/>
      <c r="G707" s="12"/>
      <c r="H707" s="12"/>
      <c r="I707" s="12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ht="21" x14ac:dyDescent="0.35">
      <c r="A708" s="8"/>
      <c r="B708" s="8"/>
      <c r="C708" s="10"/>
      <c r="D708" s="11"/>
      <c r="E708" s="8"/>
      <c r="F708" s="8"/>
      <c r="G708" s="12"/>
      <c r="H708" s="12"/>
      <c r="I708" s="12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ht="21" x14ac:dyDescent="0.35">
      <c r="A709" s="8"/>
      <c r="B709" s="8"/>
      <c r="C709" s="10"/>
      <c r="D709" s="11"/>
      <c r="E709" s="8"/>
      <c r="F709" s="8"/>
      <c r="G709" s="12"/>
      <c r="H709" s="12"/>
      <c r="I709" s="12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ht="21" x14ac:dyDescent="0.35">
      <c r="A710" s="8"/>
      <c r="B710" s="8"/>
      <c r="C710" s="10"/>
      <c r="D710" s="11"/>
      <c r="E710" s="8"/>
      <c r="F710" s="8"/>
      <c r="G710" s="12"/>
      <c r="H710" s="12"/>
      <c r="I710" s="12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ht="21" x14ac:dyDescent="0.35">
      <c r="A711" s="8"/>
      <c r="B711" s="8"/>
      <c r="C711" s="10"/>
      <c r="D711" s="11"/>
      <c r="E711" s="8"/>
      <c r="F711" s="8"/>
      <c r="G711" s="12"/>
      <c r="H711" s="12"/>
      <c r="I711" s="12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ht="21" x14ac:dyDescent="0.35">
      <c r="A712" s="8"/>
      <c r="B712" s="8"/>
      <c r="C712" s="10"/>
      <c r="D712" s="11"/>
      <c r="E712" s="8"/>
      <c r="F712" s="8"/>
      <c r="G712" s="12"/>
      <c r="H712" s="12"/>
      <c r="I712" s="12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ht="21" x14ac:dyDescent="0.35">
      <c r="A713" s="8"/>
      <c r="B713" s="8"/>
      <c r="C713" s="10"/>
      <c r="D713" s="11"/>
      <c r="E713" s="8"/>
      <c r="F713" s="8"/>
      <c r="G713" s="12"/>
      <c r="H713" s="12"/>
      <c r="I713" s="12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ht="21" x14ac:dyDescent="0.35">
      <c r="A714" s="8"/>
      <c r="B714" s="8"/>
      <c r="C714" s="10"/>
      <c r="D714" s="11"/>
      <c r="E714" s="8"/>
      <c r="F714" s="8"/>
      <c r="G714" s="12"/>
      <c r="H714" s="12"/>
      <c r="I714" s="12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ht="21" x14ac:dyDescent="0.35">
      <c r="A715" s="8"/>
      <c r="B715" s="8"/>
      <c r="C715" s="10"/>
      <c r="D715" s="11"/>
      <c r="E715" s="8"/>
      <c r="F715" s="8"/>
      <c r="G715" s="12"/>
      <c r="H715" s="12"/>
      <c r="I715" s="12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ht="21" x14ac:dyDescent="0.35">
      <c r="A716" s="8"/>
      <c r="B716" s="8"/>
      <c r="C716" s="10"/>
      <c r="D716" s="11"/>
      <c r="E716" s="8"/>
      <c r="F716" s="8"/>
      <c r="G716" s="12"/>
      <c r="H716" s="12"/>
      <c r="I716" s="12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ht="21" x14ac:dyDescent="0.35">
      <c r="A717" s="8"/>
      <c r="B717" s="8"/>
      <c r="C717" s="10"/>
      <c r="D717" s="11"/>
      <c r="E717" s="8"/>
      <c r="F717" s="8"/>
      <c r="G717" s="12"/>
      <c r="H717" s="12"/>
      <c r="I717" s="12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ht="21" x14ac:dyDescent="0.35">
      <c r="A718" s="8"/>
      <c r="B718" s="8"/>
      <c r="C718" s="10"/>
      <c r="D718" s="11"/>
      <c r="E718" s="8"/>
      <c r="F718" s="8"/>
      <c r="G718" s="12"/>
      <c r="H718" s="12"/>
      <c r="I718" s="12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ht="21" x14ac:dyDescent="0.35">
      <c r="A719" s="8"/>
      <c r="B719" s="8"/>
      <c r="C719" s="10"/>
      <c r="D719" s="11"/>
      <c r="E719" s="8"/>
      <c r="F719" s="8"/>
      <c r="G719" s="12"/>
      <c r="H719" s="12"/>
      <c r="I719" s="12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ht="21" x14ac:dyDescent="0.35">
      <c r="A720" s="8"/>
      <c r="B720" s="8"/>
      <c r="C720" s="10"/>
      <c r="D720" s="11"/>
      <c r="E720" s="8"/>
      <c r="F720" s="8"/>
      <c r="G720" s="12"/>
      <c r="H720" s="12"/>
      <c r="I720" s="12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ht="21" x14ac:dyDescent="0.35">
      <c r="A721" s="8"/>
      <c r="B721" s="8"/>
      <c r="C721" s="10"/>
      <c r="D721" s="11"/>
      <c r="E721" s="8"/>
      <c r="F721" s="8"/>
      <c r="G721" s="12"/>
      <c r="H721" s="12"/>
      <c r="I721" s="12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ht="21" x14ac:dyDescent="0.35">
      <c r="A722" s="8"/>
      <c r="B722" s="8"/>
      <c r="C722" s="10"/>
      <c r="D722" s="11"/>
      <c r="E722" s="8"/>
      <c r="F722" s="8"/>
      <c r="G722" s="12"/>
      <c r="H722" s="12"/>
      <c r="I722" s="12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ht="21" x14ac:dyDescent="0.35">
      <c r="A723" s="8"/>
      <c r="B723" s="8"/>
      <c r="C723" s="10"/>
      <c r="D723" s="11"/>
      <c r="E723" s="8"/>
      <c r="F723" s="8"/>
      <c r="G723" s="12"/>
      <c r="H723" s="12"/>
      <c r="I723" s="12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ht="21" x14ac:dyDescent="0.35">
      <c r="A724" s="8"/>
      <c r="B724" s="8"/>
      <c r="C724" s="10"/>
      <c r="D724" s="11"/>
      <c r="E724" s="8"/>
      <c r="F724" s="8"/>
      <c r="G724" s="12"/>
      <c r="H724" s="12"/>
      <c r="I724" s="12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ht="21" x14ac:dyDescent="0.35">
      <c r="A725" s="8"/>
      <c r="B725" s="8"/>
      <c r="C725" s="10"/>
      <c r="D725" s="11"/>
      <c r="E725" s="8"/>
      <c r="F725" s="8"/>
      <c r="G725" s="12"/>
      <c r="H725" s="12"/>
      <c r="I725" s="12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ht="21" x14ac:dyDescent="0.35">
      <c r="A726" s="8"/>
      <c r="B726" s="8"/>
      <c r="C726" s="10"/>
      <c r="D726" s="11"/>
      <c r="E726" s="8"/>
      <c r="F726" s="8"/>
      <c r="G726" s="12"/>
      <c r="H726" s="12"/>
      <c r="I726" s="12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ht="21" x14ac:dyDescent="0.35">
      <c r="A727" s="8"/>
      <c r="B727" s="8"/>
      <c r="C727" s="10"/>
      <c r="D727" s="11"/>
      <c r="E727" s="8"/>
      <c r="F727" s="8"/>
      <c r="G727" s="12"/>
      <c r="H727" s="12"/>
      <c r="I727" s="12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ht="21" x14ac:dyDescent="0.35">
      <c r="A728" s="8"/>
      <c r="B728" s="8"/>
      <c r="C728" s="10"/>
      <c r="D728" s="11"/>
      <c r="E728" s="8"/>
      <c r="F728" s="8"/>
      <c r="G728" s="12"/>
      <c r="H728" s="12"/>
      <c r="I728" s="12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ht="21" x14ac:dyDescent="0.35">
      <c r="A729" s="8"/>
      <c r="B729" s="8"/>
      <c r="C729" s="10"/>
      <c r="D729" s="11"/>
      <c r="E729" s="8"/>
      <c r="F729" s="8"/>
      <c r="G729" s="12"/>
      <c r="H729" s="12"/>
      <c r="I729" s="12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ht="21" x14ac:dyDescent="0.35">
      <c r="A730" s="8"/>
      <c r="B730" s="8"/>
      <c r="C730" s="10"/>
      <c r="D730" s="11"/>
      <c r="E730" s="8"/>
      <c r="F730" s="8"/>
      <c r="G730" s="12"/>
      <c r="H730" s="12"/>
      <c r="I730" s="12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ht="21" x14ac:dyDescent="0.35">
      <c r="A731" s="8"/>
      <c r="B731" s="8"/>
      <c r="C731" s="10"/>
      <c r="D731" s="11"/>
      <c r="E731" s="8"/>
      <c r="F731" s="8"/>
      <c r="G731" s="12"/>
      <c r="H731" s="12"/>
      <c r="I731" s="12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ht="21" x14ac:dyDescent="0.35">
      <c r="A732" s="8"/>
      <c r="B732" s="8"/>
      <c r="C732" s="10"/>
      <c r="D732" s="11"/>
      <c r="E732" s="8"/>
      <c r="F732" s="8"/>
      <c r="G732" s="12"/>
      <c r="H732" s="12"/>
      <c r="I732" s="12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ht="21" x14ac:dyDescent="0.35">
      <c r="A733" s="8"/>
      <c r="B733" s="8"/>
      <c r="C733" s="10"/>
      <c r="D733" s="11"/>
      <c r="E733" s="8"/>
      <c r="F733" s="8"/>
      <c r="G733" s="12"/>
      <c r="H733" s="12"/>
      <c r="I733" s="12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ht="21" x14ac:dyDescent="0.35">
      <c r="A734" s="8"/>
      <c r="B734" s="8"/>
      <c r="C734" s="10"/>
      <c r="D734" s="11"/>
      <c r="E734" s="8"/>
      <c r="F734" s="8"/>
      <c r="G734" s="12"/>
      <c r="H734" s="12"/>
      <c r="I734" s="12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ht="21" x14ac:dyDescent="0.35">
      <c r="A735" s="8"/>
      <c r="B735" s="8"/>
      <c r="C735" s="10"/>
      <c r="D735" s="11"/>
      <c r="E735" s="8"/>
      <c r="F735" s="8"/>
      <c r="G735" s="12"/>
      <c r="H735" s="12"/>
      <c r="I735" s="12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ht="21" x14ac:dyDescent="0.35">
      <c r="A736" s="8"/>
      <c r="B736" s="8"/>
      <c r="C736" s="10"/>
      <c r="D736" s="11"/>
      <c r="E736" s="8"/>
      <c r="F736" s="8"/>
      <c r="G736" s="12"/>
      <c r="H736" s="12"/>
      <c r="I736" s="12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ht="21" x14ac:dyDescent="0.35">
      <c r="A737" s="8"/>
      <c r="B737" s="8"/>
      <c r="C737" s="10"/>
      <c r="D737" s="11"/>
      <c r="E737" s="8"/>
      <c r="F737" s="8"/>
      <c r="G737" s="12"/>
      <c r="H737" s="12"/>
      <c r="I737" s="12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ht="21" x14ac:dyDescent="0.35">
      <c r="A738" s="8"/>
      <c r="B738" s="8"/>
      <c r="C738" s="10"/>
      <c r="D738" s="11"/>
      <c r="E738" s="8"/>
      <c r="F738" s="8"/>
      <c r="G738" s="12"/>
      <c r="H738" s="12"/>
      <c r="I738" s="12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ht="21" x14ac:dyDescent="0.35">
      <c r="A739" s="8"/>
      <c r="B739" s="8"/>
      <c r="C739" s="10"/>
      <c r="D739" s="11"/>
      <c r="E739" s="8"/>
      <c r="F739" s="8"/>
      <c r="G739" s="12"/>
      <c r="H739" s="12"/>
      <c r="I739" s="12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ht="21" x14ac:dyDescent="0.35">
      <c r="A740" s="8"/>
      <c r="B740" s="8"/>
      <c r="C740" s="10"/>
      <c r="D740" s="11"/>
      <c r="E740" s="8"/>
      <c r="F740" s="8"/>
      <c r="G740" s="12"/>
      <c r="H740" s="12"/>
      <c r="I740" s="12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ht="21" x14ac:dyDescent="0.35">
      <c r="A741" s="8"/>
      <c r="B741" s="8"/>
      <c r="C741" s="10"/>
      <c r="D741" s="11"/>
      <c r="E741" s="8"/>
      <c r="F741" s="8"/>
      <c r="G741" s="12"/>
      <c r="H741" s="12"/>
      <c r="I741" s="12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ht="21" x14ac:dyDescent="0.35">
      <c r="A742" s="8"/>
      <c r="B742" s="8"/>
      <c r="C742" s="10"/>
      <c r="D742" s="11"/>
      <c r="E742" s="8"/>
      <c r="F742" s="8"/>
      <c r="G742" s="12"/>
      <c r="H742" s="12"/>
      <c r="I742" s="12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ht="21" x14ac:dyDescent="0.35">
      <c r="A743" s="8"/>
      <c r="B743" s="8"/>
      <c r="C743" s="10"/>
      <c r="D743" s="11"/>
      <c r="E743" s="8"/>
      <c r="F743" s="8"/>
      <c r="G743" s="12"/>
      <c r="H743" s="12"/>
      <c r="I743" s="12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ht="21" x14ac:dyDescent="0.35">
      <c r="A744" s="8"/>
      <c r="B744" s="8"/>
      <c r="C744" s="10"/>
      <c r="D744" s="11"/>
      <c r="E744" s="8"/>
      <c r="F744" s="8"/>
      <c r="G744" s="12"/>
      <c r="H744" s="12"/>
      <c r="I744" s="12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ht="21" x14ac:dyDescent="0.35">
      <c r="A745" s="8"/>
      <c r="B745" s="8"/>
      <c r="C745" s="10"/>
      <c r="D745" s="11"/>
      <c r="E745" s="8"/>
      <c r="F745" s="8"/>
      <c r="G745" s="12"/>
      <c r="H745" s="12"/>
      <c r="I745" s="12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ht="21" x14ac:dyDescent="0.35">
      <c r="A746" s="8"/>
      <c r="B746" s="8"/>
      <c r="C746" s="10"/>
      <c r="D746" s="11"/>
      <c r="E746" s="8"/>
      <c r="F746" s="8"/>
      <c r="G746" s="12"/>
      <c r="H746" s="12"/>
      <c r="I746" s="12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ht="21" x14ac:dyDescent="0.35">
      <c r="A747" s="8"/>
      <c r="B747" s="8"/>
      <c r="C747" s="10"/>
      <c r="D747" s="11"/>
      <c r="E747" s="8"/>
      <c r="F747" s="8"/>
      <c r="G747" s="12"/>
      <c r="H747" s="12"/>
      <c r="I747" s="12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ht="21" x14ac:dyDescent="0.35">
      <c r="A748" s="8"/>
      <c r="B748" s="8"/>
      <c r="C748" s="10"/>
      <c r="D748" s="11"/>
      <c r="E748" s="8"/>
      <c r="F748" s="8"/>
      <c r="G748" s="12"/>
      <c r="H748" s="12"/>
      <c r="I748" s="12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ht="21" x14ac:dyDescent="0.35">
      <c r="A749" s="8"/>
      <c r="B749" s="8"/>
      <c r="C749" s="10"/>
      <c r="D749" s="11"/>
      <c r="E749" s="8"/>
      <c r="F749" s="8"/>
      <c r="G749" s="12"/>
      <c r="H749" s="12"/>
      <c r="I749" s="12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ht="21" x14ac:dyDescent="0.35">
      <c r="A750" s="8"/>
      <c r="B750" s="8"/>
      <c r="C750" s="10"/>
      <c r="D750" s="11"/>
      <c r="E750" s="8"/>
      <c r="F750" s="8"/>
      <c r="G750" s="12"/>
      <c r="H750" s="12"/>
      <c r="I750" s="12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ht="21" x14ac:dyDescent="0.35">
      <c r="A751" s="8"/>
      <c r="B751" s="8"/>
      <c r="C751" s="10"/>
      <c r="D751" s="11"/>
      <c r="E751" s="8"/>
      <c r="F751" s="8"/>
      <c r="G751" s="12"/>
      <c r="H751" s="12"/>
      <c r="I751" s="12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ht="21" x14ac:dyDescent="0.35">
      <c r="A752" s="8"/>
      <c r="B752" s="8"/>
      <c r="C752" s="10"/>
      <c r="D752" s="11"/>
      <c r="E752" s="8"/>
      <c r="F752" s="8"/>
      <c r="G752" s="12"/>
      <c r="H752" s="12"/>
      <c r="I752" s="12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ht="21" x14ac:dyDescent="0.35">
      <c r="A753" s="8"/>
      <c r="B753" s="8"/>
      <c r="C753" s="10"/>
      <c r="D753" s="11"/>
      <c r="E753" s="8"/>
      <c r="F753" s="8"/>
      <c r="G753" s="12"/>
      <c r="H753" s="12"/>
      <c r="I753" s="12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ht="21" x14ac:dyDescent="0.35">
      <c r="A754" s="8"/>
      <c r="B754" s="8"/>
      <c r="C754" s="10"/>
      <c r="D754" s="11"/>
      <c r="E754" s="8"/>
      <c r="F754" s="8"/>
      <c r="G754" s="12"/>
      <c r="H754" s="12"/>
      <c r="I754" s="12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ht="21" x14ac:dyDescent="0.35">
      <c r="A755" s="8"/>
      <c r="B755" s="8"/>
      <c r="C755" s="10"/>
      <c r="D755" s="11"/>
      <c r="E755" s="8"/>
      <c r="F755" s="8"/>
      <c r="G755" s="12"/>
      <c r="H755" s="12"/>
      <c r="I755" s="12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ht="21" x14ac:dyDescent="0.35">
      <c r="A756" s="8"/>
      <c r="B756" s="8"/>
      <c r="C756" s="10"/>
      <c r="D756" s="11"/>
      <c r="E756" s="8"/>
      <c r="F756" s="8"/>
      <c r="G756" s="12"/>
      <c r="H756" s="12"/>
      <c r="I756" s="12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ht="21" x14ac:dyDescent="0.35">
      <c r="A757" s="8"/>
      <c r="B757" s="8"/>
      <c r="C757" s="10"/>
      <c r="D757" s="11"/>
      <c r="E757" s="8"/>
      <c r="F757" s="8"/>
      <c r="G757" s="12"/>
      <c r="H757" s="12"/>
      <c r="I757" s="12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ht="21" x14ac:dyDescent="0.35">
      <c r="A758" s="8"/>
      <c r="B758" s="8"/>
      <c r="C758" s="10"/>
      <c r="D758" s="11"/>
      <c r="E758" s="8"/>
      <c r="F758" s="8"/>
      <c r="G758" s="12"/>
      <c r="H758" s="12"/>
      <c r="I758" s="12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ht="21" x14ac:dyDescent="0.35">
      <c r="A759" s="8"/>
      <c r="B759" s="8"/>
      <c r="C759" s="10"/>
      <c r="D759" s="11"/>
      <c r="E759" s="8"/>
      <c r="F759" s="8"/>
      <c r="G759" s="12"/>
      <c r="H759" s="12"/>
      <c r="I759" s="12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ht="21" x14ac:dyDescent="0.35">
      <c r="A760" s="8"/>
      <c r="B760" s="8"/>
      <c r="C760" s="10"/>
      <c r="D760" s="11"/>
      <c r="E760" s="8"/>
      <c r="F760" s="8"/>
      <c r="G760" s="12"/>
      <c r="H760" s="12"/>
      <c r="I760" s="12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ht="21" x14ac:dyDescent="0.35">
      <c r="A761" s="8"/>
      <c r="B761" s="8"/>
      <c r="C761" s="10"/>
      <c r="D761" s="11"/>
      <c r="E761" s="8"/>
      <c r="F761" s="8"/>
      <c r="G761" s="12"/>
      <c r="H761" s="12"/>
      <c r="I761" s="12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ht="21" x14ac:dyDescent="0.35">
      <c r="A762" s="8"/>
      <c r="B762" s="8"/>
      <c r="C762" s="10"/>
      <c r="D762" s="11"/>
      <c r="E762" s="8"/>
      <c r="F762" s="8"/>
      <c r="G762" s="12"/>
      <c r="H762" s="12"/>
      <c r="I762" s="12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ht="21" x14ac:dyDescent="0.35">
      <c r="A763" s="8"/>
      <c r="B763" s="8"/>
      <c r="C763" s="10"/>
      <c r="D763" s="11"/>
      <c r="E763" s="8"/>
      <c r="F763" s="8"/>
      <c r="G763" s="12"/>
      <c r="H763" s="12"/>
      <c r="I763" s="12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ht="21" x14ac:dyDescent="0.35">
      <c r="A764" s="8"/>
      <c r="B764" s="8"/>
      <c r="C764" s="10"/>
      <c r="D764" s="11"/>
      <c r="E764" s="8"/>
      <c r="F764" s="8"/>
      <c r="G764" s="12"/>
      <c r="H764" s="12"/>
      <c r="I764" s="12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ht="21" x14ac:dyDescent="0.35">
      <c r="A765" s="8"/>
      <c r="B765" s="8"/>
      <c r="C765" s="10"/>
      <c r="D765" s="11"/>
      <c r="E765" s="8"/>
      <c r="F765" s="8"/>
      <c r="G765" s="12"/>
      <c r="H765" s="12"/>
      <c r="I765" s="12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ht="21" x14ac:dyDescent="0.35">
      <c r="A766" s="8"/>
      <c r="B766" s="8"/>
      <c r="C766" s="10"/>
      <c r="D766" s="11"/>
      <c r="E766" s="8"/>
      <c r="F766" s="8"/>
      <c r="G766" s="12"/>
      <c r="H766" s="12"/>
      <c r="I766" s="12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ht="21" x14ac:dyDescent="0.35">
      <c r="A767" s="8"/>
      <c r="B767" s="8"/>
      <c r="C767" s="10"/>
      <c r="D767" s="11"/>
      <c r="E767" s="8"/>
      <c r="F767" s="8"/>
      <c r="G767" s="12"/>
      <c r="H767" s="12"/>
      <c r="I767" s="12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ht="21" x14ac:dyDescent="0.35">
      <c r="A768" s="8"/>
      <c r="B768" s="8"/>
      <c r="C768" s="10"/>
      <c r="D768" s="11"/>
      <c r="E768" s="8"/>
      <c r="F768" s="8"/>
      <c r="G768" s="12"/>
      <c r="H768" s="12"/>
      <c r="I768" s="12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ht="21" x14ac:dyDescent="0.35">
      <c r="A769" s="8"/>
      <c r="B769" s="8"/>
      <c r="C769" s="10"/>
      <c r="D769" s="11"/>
      <c r="E769" s="8"/>
      <c r="F769" s="8"/>
      <c r="G769" s="12"/>
      <c r="H769" s="12"/>
      <c r="I769" s="12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ht="21" x14ac:dyDescent="0.35">
      <c r="A770" s="8"/>
      <c r="B770" s="8"/>
      <c r="C770" s="10"/>
      <c r="D770" s="11"/>
      <c r="E770" s="8"/>
      <c r="F770" s="8"/>
      <c r="G770" s="12"/>
      <c r="H770" s="12"/>
      <c r="I770" s="12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ht="21" x14ac:dyDescent="0.35">
      <c r="A771" s="8"/>
      <c r="B771" s="8"/>
      <c r="C771" s="10"/>
      <c r="D771" s="11"/>
      <c r="E771" s="8"/>
      <c r="F771" s="8"/>
      <c r="G771" s="12"/>
      <c r="H771" s="12"/>
      <c r="I771" s="12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ht="21" x14ac:dyDescent="0.35">
      <c r="A772" s="8"/>
      <c r="B772" s="8"/>
      <c r="C772" s="10"/>
      <c r="D772" s="11"/>
      <c r="E772" s="8"/>
      <c r="F772" s="8"/>
      <c r="G772" s="12"/>
      <c r="H772" s="12"/>
      <c r="I772" s="12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ht="21" x14ac:dyDescent="0.35">
      <c r="A773" s="8"/>
      <c r="B773" s="8"/>
      <c r="C773" s="10"/>
      <c r="D773" s="11"/>
      <c r="E773" s="8"/>
      <c r="F773" s="8"/>
      <c r="G773" s="12"/>
      <c r="H773" s="12"/>
      <c r="I773" s="12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ht="21" x14ac:dyDescent="0.35">
      <c r="A774" s="8"/>
      <c r="B774" s="8"/>
      <c r="C774" s="10"/>
      <c r="D774" s="11"/>
      <c r="E774" s="8"/>
      <c r="F774" s="8"/>
      <c r="G774" s="12"/>
      <c r="H774" s="12"/>
      <c r="I774" s="12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ht="21" x14ac:dyDescent="0.35">
      <c r="A775" s="8"/>
      <c r="B775" s="8"/>
      <c r="C775" s="10"/>
      <c r="D775" s="11"/>
      <c r="E775" s="8"/>
      <c r="F775" s="8"/>
      <c r="G775" s="12"/>
      <c r="H775" s="12"/>
      <c r="I775" s="12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ht="21" x14ac:dyDescent="0.35">
      <c r="A776" s="8"/>
      <c r="B776" s="8"/>
      <c r="C776" s="10"/>
      <c r="D776" s="11"/>
      <c r="E776" s="8"/>
      <c r="F776" s="8"/>
      <c r="G776" s="12"/>
      <c r="H776" s="12"/>
      <c r="I776" s="12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ht="21" x14ac:dyDescent="0.35">
      <c r="A777" s="8"/>
      <c r="B777" s="8"/>
      <c r="C777" s="10"/>
      <c r="D777" s="11"/>
      <c r="E777" s="8"/>
      <c r="F777" s="8"/>
      <c r="G777" s="12"/>
      <c r="H777" s="12"/>
      <c r="I777" s="12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ht="21" x14ac:dyDescent="0.35">
      <c r="A778" s="8"/>
      <c r="B778" s="8"/>
      <c r="C778" s="10"/>
      <c r="D778" s="11"/>
      <c r="E778" s="8"/>
      <c r="F778" s="8"/>
      <c r="G778" s="12"/>
      <c r="H778" s="12"/>
      <c r="I778" s="12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ht="21" x14ac:dyDescent="0.35">
      <c r="A779" s="8"/>
      <c r="B779" s="8"/>
      <c r="C779" s="10"/>
      <c r="D779" s="11"/>
      <c r="E779" s="8"/>
      <c r="F779" s="8"/>
      <c r="G779" s="12"/>
      <c r="H779" s="12"/>
      <c r="I779" s="12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ht="21" x14ac:dyDescent="0.35">
      <c r="A780" s="8"/>
      <c r="B780" s="8"/>
      <c r="C780" s="10"/>
      <c r="D780" s="11"/>
      <c r="E780" s="8"/>
      <c r="F780" s="8"/>
      <c r="G780" s="12"/>
      <c r="H780" s="12"/>
      <c r="I780" s="12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ht="21" x14ac:dyDescent="0.35">
      <c r="A781" s="8"/>
      <c r="B781" s="8"/>
      <c r="C781" s="10"/>
      <c r="D781" s="11"/>
      <c r="E781" s="8"/>
      <c r="F781" s="8"/>
      <c r="G781" s="12"/>
      <c r="H781" s="12"/>
      <c r="I781" s="12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ht="21" x14ac:dyDescent="0.35">
      <c r="A782" s="8"/>
      <c r="B782" s="8"/>
      <c r="C782" s="10"/>
      <c r="D782" s="11"/>
      <c r="E782" s="8"/>
      <c r="F782" s="8"/>
      <c r="G782" s="12"/>
      <c r="H782" s="12"/>
      <c r="I782" s="12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ht="21" x14ac:dyDescent="0.35">
      <c r="A783" s="8"/>
      <c r="B783" s="8"/>
      <c r="C783" s="10"/>
      <c r="D783" s="11"/>
      <c r="E783" s="8"/>
      <c r="F783" s="8"/>
      <c r="G783" s="12"/>
      <c r="H783" s="12"/>
      <c r="I783" s="12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ht="21" x14ac:dyDescent="0.35">
      <c r="A784" s="8"/>
      <c r="B784" s="8"/>
      <c r="C784" s="10"/>
      <c r="D784" s="11"/>
      <c r="E784" s="8"/>
      <c r="F784" s="8"/>
      <c r="G784" s="12"/>
      <c r="H784" s="12"/>
      <c r="I784" s="12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ht="21" x14ac:dyDescent="0.35">
      <c r="A785" s="8"/>
      <c r="B785" s="8"/>
      <c r="C785" s="10"/>
      <c r="D785" s="11"/>
      <c r="E785" s="8"/>
      <c r="F785" s="8"/>
      <c r="G785" s="12"/>
      <c r="H785" s="12"/>
      <c r="I785" s="12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ht="21" x14ac:dyDescent="0.35">
      <c r="A786" s="8"/>
      <c r="B786" s="8"/>
      <c r="C786" s="10"/>
      <c r="D786" s="11"/>
      <c r="E786" s="8"/>
      <c r="F786" s="8"/>
      <c r="G786" s="12"/>
      <c r="H786" s="12"/>
      <c r="I786" s="12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ht="21" x14ac:dyDescent="0.35">
      <c r="A787" s="8"/>
      <c r="B787" s="8"/>
      <c r="C787" s="10"/>
      <c r="D787" s="11"/>
      <c r="E787" s="8"/>
      <c r="F787" s="8"/>
      <c r="G787" s="12"/>
      <c r="H787" s="12"/>
      <c r="I787" s="12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ht="21" x14ac:dyDescent="0.35">
      <c r="A788" s="8"/>
      <c r="B788" s="8"/>
      <c r="C788" s="10"/>
      <c r="D788" s="11"/>
      <c r="E788" s="8"/>
      <c r="F788" s="8"/>
      <c r="G788" s="12"/>
      <c r="H788" s="12"/>
      <c r="I788" s="12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ht="21" x14ac:dyDescent="0.35">
      <c r="A789" s="8"/>
      <c r="B789" s="8"/>
      <c r="C789" s="10"/>
      <c r="D789" s="11"/>
      <c r="E789" s="8"/>
      <c r="F789" s="8"/>
      <c r="G789" s="12"/>
      <c r="H789" s="12"/>
      <c r="I789" s="12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ht="21" x14ac:dyDescent="0.35">
      <c r="A790" s="8"/>
      <c r="B790" s="8"/>
      <c r="C790" s="10"/>
      <c r="D790" s="11"/>
      <c r="E790" s="8"/>
      <c r="F790" s="8"/>
      <c r="G790" s="12"/>
      <c r="H790" s="12"/>
      <c r="I790" s="12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ht="21" x14ac:dyDescent="0.35">
      <c r="A791" s="8"/>
      <c r="B791" s="8"/>
      <c r="C791" s="10"/>
      <c r="D791" s="11"/>
      <c r="E791" s="8"/>
      <c r="F791" s="8"/>
      <c r="G791" s="12"/>
      <c r="H791" s="12"/>
      <c r="I791" s="12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ht="21" x14ac:dyDescent="0.35">
      <c r="A792" s="8"/>
      <c r="B792" s="8"/>
      <c r="C792" s="10"/>
      <c r="D792" s="11"/>
      <c r="E792" s="8"/>
      <c r="F792" s="8"/>
      <c r="G792" s="12"/>
      <c r="H792" s="12"/>
      <c r="I792" s="12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ht="21" x14ac:dyDescent="0.35">
      <c r="A793" s="8"/>
      <c r="B793" s="8"/>
      <c r="C793" s="10"/>
      <c r="D793" s="11"/>
      <c r="E793" s="8"/>
      <c r="F793" s="8"/>
      <c r="G793" s="12"/>
      <c r="H793" s="12"/>
      <c r="I793" s="12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ht="21" x14ac:dyDescent="0.35">
      <c r="A794" s="8"/>
      <c r="B794" s="8"/>
      <c r="C794" s="10"/>
      <c r="D794" s="11"/>
      <c r="E794" s="8"/>
      <c r="F794" s="8"/>
      <c r="G794" s="12"/>
      <c r="H794" s="12"/>
      <c r="I794" s="12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ht="21" x14ac:dyDescent="0.35">
      <c r="A795" s="8"/>
      <c r="B795" s="8"/>
      <c r="C795" s="10"/>
      <c r="D795" s="11"/>
      <c r="E795" s="8"/>
      <c r="F795" s="8"/>
      <c r="G795" s="12"/>
      <c r="H795" s="12"/>
      <c r="I795" s="12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ht="21" x14ac:dyDescent="0.35">
      <c r="A796" s="8"/>
      <c r="B796" s="8"/>
      <c r="C796" s="10"/>
      <c r="D796" s="11"/>
      <c r="E796" s="8"/>
      <c r="F796" s="8"/>
      <c r="G796" s="12"/>
      <c r="H796" s="12"/>
      <c r="I796" s="12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ht="21" x14ac:dyDescent="0.35">
      <c r="A797" s="8"/>
      <c r="B797" s="8"/>
      <c r="C797" s="10"/>
      <c r="D797" s="11"/>
      <c r="E797" s="8"/>
      <c r="F797" s="8"/>
      <c r="G797" s="12"/>
      <c r="H797" s="12"/>
      <c r="I797" s="12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ht="21" x14ac:dyDescent="0.35">
      <c r="A798" s="8"/>
      <c r="B798" s="8"/>
      <c r="C798" s="10"/>
      <c r="D798" s="11"/>
      <c r="E798" s="8"/>
      <c r="F798" s="8"/>
      <c r="G798" s="12"/>
      <c r="H798" s="12"/>
      <c r="I798" s="12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ht="21" x14ac:dyDescent="0.35">
      <c r="A799" s="8"/>
      <c r="B799" s="8"/>
      <c r="C799" s="10"/>
      <c r="D799" s="11"/>
      <c r="E799" s="8"/>
      <c r="F799" s="8"/>
      <c r="G799" s="12"/>
      <c r="H799" s="12"/>
      <c r="I799" s="12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ht="21" x14ac:dyDescent="0.35">
      <c r="A800" s="8"/>
      <c r="B800" s="8"/>
      <c r="C800" s="10"/>
      <c r="D800" s="11"/>
      <c r="E800" s="8"/>
      <c r="F800" s="8"/>
      <c r="G800" s="12"/>
      <c r="H800" s="12"/>
      <c r="I800" s="12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ht="21" x14ac:dyDescent="0.35">
      <c r="A801" s="8"/>
      <c r="B801" s="8"/>
      <c r="C801" s="10"/>
      <c r="D801" s="11"/>
      <c r="E801" s="8"/>
      <c r="F801" s="8"/>
      <c r="G801" s="12"/>
      <c r="H801" s="12"/>
      <c r="I801" s="12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ht="21" x14ac:dyDescent="0.35">
      <c r="A802" s="8"/>
      <c r="B802" s="8"/>
      <c r="C802" s="10"/>
      <c r="D802" s="11"/>
      <c r="E802" s="8"/>
      <c r="F802" s="8"/>
      <c r="G802" s="12"/>
      <c r="H802" s="12"/>
      <c r="I802" s="12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ht="21" x14ac:dyDescent="0.35">
      <c r="A803" s="8"/>
      <c r="B803" s="8"/>
      <c r="C803" s="10"/>
      <c r="D803" s="11"/>
      <c r="E803" s="8"/>
      <c r="F803" s="8"/>
      <c r="G803" s="12"/>
      <c r="H803" s="12"/>
      <c r="I803" s="12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ht="21" x14ac:dyDescent="0.35">
      <c r="A804" s="8"/>
      <c r="B804" s="8"/>
      <c r="C804" s="10"/>
      <c r="D804" s="11"/>
      <c r="E804" s="8"/>
      <c r="F804" s="8"/>
      <c r="G804" s="12"/>
      <c r="H804" s="12"/>
      <c r="I804" s="12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ht="21" x14ac:dyDescent="0.35">
      <c r="A805" s="8"/>
      <c r="B805" s="8"/>
      <c r="C805" s="10"/>
      <c r="D805" s="11"/>
      <c r="E805" s="8"/>
      <c r="F805" s="8"/>
      <c r="G805" s="12"/>
      <c r="H805" s="12"/>
      <c r="I805" s="12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ht="21" x14ac:dyDescent="0.35">
      <c r="A806" s="8"/>
      <c r="B806" s="8"/>
      <c r="C806" s="10"/>
      <c r="D806" s="11"/>
      <c r="E806" s="8"/>
      <c r="F806" s="8"/>
      <c r="G806" s="12"/>
      <c r="H806" s="12"/>
      <c r="I806" s="12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ht="21" x14ac:dyDescent="0.35">
      <c r="A807" s="8"/>
      <c r="B807" s="8"/>
      <c r="C807" s="10"/>
      <c r="D807" s="11"/>
      <c r="E807" s="8"/>
      <c r="F807" s="8"/>
      <c r="G807" s="12"/>
      <c r="H807" s="12"/>
      <c r="I807" s="12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ht="21" x14ac:dyDescent="0.35">
      <c r="A808" s="8"/>
      <c r="B808" s="8"/>
      <c r="C808" s="10"/>
      <c r="D808" s="11"/>
      <c r="E808" s="8"/>
      <c r="F808" s="8"/>
      <c r="G808" s="12"/>
      <c r="H808" s="12"/>
      <c r="I808" s="12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ht="21" x14ac:dyDescent="0.35">
      <c r="A809" s="8"/>
      <c r="B809" s="8"/>
      <c r="C809" s="10"/>
      <c r="D809" s="11"/>
      <c r="E809" s="8"/>
      <c r="F809" s="8"/>
      <c r="G809" s="12"/>
      <c r="H809" s="12"/>
      <c r="I809" s="12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ht="21" x14ac:dyDescent="0.35">
      <c r="A810" s="8"/>
      <c r="B810" s="8"/>
      <c r="C810" s="10"/>
      <c r="D810" s="11"/>
      <c r="E810" s="8"/>
      <c r="F810" s="8"/>
      <c r="G810" s="12"/>
      <c r="H810" s="12"/>
      <c r="I810" s="12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ht="21" x14ac:dyDescent="0.35">
      <c r="A811" s="8"/>
      <c r="B811" s="8"/>
      <c r="C811" s="10"/>
      <c r="D811" s="11"/>
      <c r="E811" s="8"/>
      <c r="F811" s="8"/>
      <c r="G811" s="12"/>
      <c r="H811" s="12"/>
      <c r="I811" s="12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ht="21" x14ac:dyDescent="0.35">
      <c r="A812" s="8"/>
      <c r="B812" s="8"/>
      <c r="C812" s="10"/>
      <c r="D812" s="11"/>
      <c r="E812" s="8"/>
      <c r="F812" s="8"/>
      <c r="G812" s="12"/>
      <c r="H812" s="12"/>
      <c r="I812" s="12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ht="21" x14ac:dyDescent="0.35">
      <c r="A813" s="8"/>
      <c r="B813" s="8"/>
      <c r="C813" s="10"/>
      <c r="D813" s="11"/>
      <c r="E813" s="8"/>
      <c r="F813" s="8"/>
      <c r="G813" s="12"/>
      <c r="H813" s="12"/>
      <c r="I813" s="12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ht="21" x14ac:dyDescent="0.35">
      <c r="A814" s="8"/>
      <c r="B814" s="8"/>
      <c r="C814" s="10"/>
      <c r="D814" s="11"/>
      <c r="E814" s="8"/>
      <c r="F814" s="8"/>
      <c r="G814" s="12"/>
      <c r="H814" s="12"/>
      <c r="I814" s="12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ht="21" x14ac:dyDescent="0.35">
      <c r="A815" s="8"/>
      <c r="B815" s="8"/>
      <c r="C815" s="10"/>
      <c r="D815" s="11"/>
      <c r="E815" s="8"/>
      <c r="F815" s="8"/>
      <c r="G815" s="12"/>
      <c r="H815" s="12"/>
      <c r="I815" s="12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ht="21" x14ac:dyDescent="0.35">
      <c r="A816" s="8"/>
      <c r="B816" s="8"/>
      <c r="C816" s="10"/>
      <c r="D816" s="11"/>
      <c r="E816" s="8"/>
      <c r="F816" s="8"/>
      <c r="G816" s="12"/>
      <c r="H816" s="12"/>
      <c r="I816" s="12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ht="21" x14ac:dyDescent="0.35">
      <c r="A817" s="8"/>
      <c r="B817" s="8"/>
      <c r="C817" s="10"/>
      <c r="D817" s="11"/>
      <c r="E817" s="8"/>
      <c r="F817" s="8"/>
      <c r="G817" s="12"/>
      <c r="H817" s="12"/>
      <c r="I817" s="12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ht="21" x14ac:dyDescent="0.35">
      <c r="A818" s="8"/>
      <c r="B818" s="8"/>
      <c r="C818" s="10"/>
      <c r="D818" s="11"/>
      <c r="E818" s="8"/>
      <c r="F818" s="8"/>
      <c r="G818" s="12"/>
      <c r="H818" s="12"/>
      <c r="I818" s="12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ht="21" x14ac:dyDescent="0.35">
      <c r="A819" s="8"/>
      <c r="B819" s="8"/>
      <c r="C819" s="10"/>
      <c r="D819" s="11"/>
      <c r="E819" s="8"/>
      <c r="F819" s="8"/>
      <c r="G819" s="12"/>
      <c r="H819" s="12"/>
      <c r="I819" s="12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ht="21" x14ac:dyDescent="0.35">
      <c r="A820" s="8"/>
      <c r="B820" s="8"/>
      <c r="C820" s="10"/>
      <c r="D820" s="11"/>
      <c r="E820" s="8"/>
      <c r="F820" s="8"/>
      <c r="G820" s="12"/>
      <c r="H820" s="12"/>
      <c r="I820" s="12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ht="21" x14ac:dyDescent="0.35">
      <c r="A821" s="8"/>
      <c r="B821" s="8"/>
      <c r="C821" s="10"/>
      <c r="D821" s="11"/>
      <c r="E821" s="8"/>
      <c r="F821" s="8"/>
      <c r="G821" s="12"/>
      <c r="H821" s="12"/>
      <c r="I821" s="12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ht="21" x14ac:dyDescent="0.35">
      <c r="A822" s="8"/>
      <c r="B822" s="8"/>
      <c r="C822" s="10"/>
      <c r="D822" s="11"/>
      <c r="E822" s="8"/>
      <c r="F822" s="8"/>
      <c r="G822" s="12"/>
      <c r="H822" s="12"/>
      <c r="I822" s="12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ht="21" x14ac:dyDescent="0.35">
      <c r="A823" s="8"/>
      <c r="B823" s="8"/>
      <c r="C823" s="10"/>
      <c r="D823" s="11"/>
      <c r="E823" s="8"/>
      <c r="F823" s="8"/>
      <c r="G823" s="12"/>
      <c r="H823" s="12"/>
      <c r="I823" s="12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ht="21" x14ac:dyDescent="0.35">
      <c r="A824" s="8"/>
      <c r="B824" s="8"/>
      <c r="C824" s="10"/>
      <c r="D824" s="11"/>
      <c r="E824" s="8"/>
      <c r="F824" s="8"/>
      <c r="G824" s="12"/>
      <c r="H824" s="12"/>
      <c r="I824" s="12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ht="21" x14ac:dyDescent="0.35">
      <c r="A825" s="8"/>
      <c r="B825" s="8"/>
      <c r="C825" s="10"/>
      <c r="D825" s="11"/>
      <c r="E825" s="8"/>
      <c r="F825" s="8"/>
      <c r="G825" s="12"/>
      <c r="H825" s="12"/>
      <c r="I825" s="12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ht="21" x14ac:dyDescent="0.35">
      <c r="A826" s="8"/>
      <c r="B826" s="8"/>
      <c r="C826" s="10"/>
      <c r="D826" s="11"/>
      <c r="E826" s="8"/>
      <c r="F826" s="8"/>
      <c r="G826" s="12"/>
      <c r="H826" s="12"/>
      <c r="I826" s="12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ht="21" x14ac:dyDescent="0.35">
      <c r="A827" s="8"/>
      <c r="B827" s="8"/>
      <c r="C827" s="10"/>
      <c r="D827" s="11"/>
      <c r="E827" s="8"/>
      <c r="F827" s="8"/>
      <c r="G827" s="12"/>
      <c r="H827" s="12"/>
      <c r="I827" s="12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ht="21" x14ac:dyDescent="0.35">
      <c r="A828" s="8"/>
      <c r="B828" s="8"/>
      <c r="C828" s="10"/>
      <c r="D828" s="11"/>
      <c r="E828" s="8"/>
      <c r="F828" s="8"/>
      <c r="G828" s="12"/>
      <c r="H828" s="12"/>
      <c r="I828" s="12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ht="21" x14ac:dyDescent="0.35">
      <c r="A829" s="8"/>
      <c r="B829" s="8"/>
      <c r="C829" s="10"/>
      <c r="D829" s="11"/>
      <c r="E829" s="8"/>
      <c r="F829" s="8"/>
      <c r="G829" s="12"/>
      <c r="H829" s="12"/>
      <c r="I829" s="12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ht="21" x14ac:dyDescent="0.35">
      <c r="A830" s="8"/>
      <c r="B830" s="8"/>
      <c r="C830" s="10"/>
      <c r="D830" s="11"/>
      <c r="E830" s="8"/>
      <c r="F830" s="8"/>
      <c r="G830" s="12"/>
      <c r="H830" s="12"/>
      <c r="I830" s="12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ht="21" x14ac:dyDescent="0.35">
      <c r="A831" s="8"/>
      <c r="B831" s="8"/>
      <c r="C831" s="10"/>
      <c r="D831" s="11"/>
      <c r="E831" s="8"/>
      <c r="F831" s="8"/>
      <c r="G831" s="12"/>
      <c r="H831" s="12"/>
      <c r="I831" s="12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ht="21" x14ac:dyDescent="0.35">
      <c r="A832" s="8"/>
      <c r="B832" s="8"/>
      <c r="C832" s="10"/>
      <c r="D832" s="11"/>
      <c r="E832" s="8"/>
      <c r="F832" s="8"/>
      <c r="G832" s="12"/>
      <c r="H832" s="12"/>
      <c r="I832" s="12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ht="21" x14ac:dyDescent="0.35">
      <c r="A833" s="8"/>
      <c r="B833" s="8"/>
      <c r="C833" s="10"/>
      <c r="D833" s="11"/>
      <c r="E833" s="8"/>
      <c r="F833" s="8"/>
      <c r="G833" s="12"/>
      <c r="H833" s="12"/>
      <c r="I833" s="12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ht="21" x14ac:dyDescent="0.35">
      <c r="A834" s="8"/>
      <c r="B834" s="8"/>
      <c r="C834" s="10"/>
      <c r="D834" s="11"/>
      <c r="E834" s="8"/>
      <c r="F834" s="8"/>
      <c r="G834" s="12"/>
      <c r="H834" s="12"/>
      <c r="I834" s="12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ht="21" x14ac:dyDescent="0.35">
      <c r="A835" s="8"/>
      <c r="B835" s="8"/>
      <c r="C835" s="10"/>
      <c r="D835" s="11"/>
      <c r="E835" s="8"/>
      <c r="F835" s="8"/>
      <c r="G835" s="12"/>
      <c r="H835" s="12"/>
      <c r="I835" s="12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ht="21" x14ac:dyDescent="0.35">
      <c r="A836" s="8"/>
      <c r="B836" s="8"/>
      <c r="C836" s="10"/>
      <c r="D836" s="11"/>
      <c r="E836" s="8"/>
      <c r="F836" s="8"/>
      <c r="G836" s="12"/>
      <c r="H836" s="12"/>
      <c r="I836" s="12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ht="21" x14ac:dyDescent="0.35">
      <c r="A837" s="8"/>
      <c r="B837" s="8"/>
      <c r="C837" s="10"/>
      <c r="D837" s="11"/>
      <c r="E837" s="8"/>
      <c r="F837" s="8"/>
      <c r="G837" s="12"/>
      <c r="H837" s="12"/>
      <c r="I837" s="12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ht="21" x14ac:dyDescent="0.35">
      <c r="A838" s="8"/>
      <c r="B838" s="8"/>
      <c r="C838" s="10"/>
      <c r="D838" s="11"/>
      <c r="E838" s="8"/>
      <c r="F838" s="8"/>
      <c r="G838" s="12"/>
      <c r="H838" s="12"/>
      <c r="I838" s="12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ht="21" x14ac:dyDescent="0.35">
      <c r="A839" s="8"/>
      <c r="B839" s="8"/>
      <c r="C839" s="10"/>
      <c r="D839" s="11"/>
      <c r="E839" s="8"/>
      <c r="F839" s="8"/>
      <c r="G839" s="12"/>
      <c r="H839" s="12"/>
      <c r="I839" s="12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ht="21" x14ac:dyDescent="0.35">
      <c r="A840" s="8"/>
      <c r="B840" s="8"/>
      <c r="C840" s="10"/>
      <c r="D840" s="11"/>
      <c r="E840" s="8"/>
      <c r="F840" s="8"/>
      <c r="G840" s="12"/>
      <c r="H840" s="12"/>
      <c r="I840" s="12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ht="21" x14ac:dyDescent="0.35">
      <c r="A841" s="8"/>
      <c r="B841" s="8"/>
      <c r="C841" s="10"/>
      <c r="D841" s="11"/>
      <c r="E841" s="8"/>
      <c r="F841" s="8"/>
      <c r="G841" s="12"/>
      <c r="H841" s="12"/>
      <c r="I841" s="12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ht="21" x14ac:dyDescent="0.35">
      <c r="A842" s="8"/>
      <c r="B842" s="8"/>
      <c r="C842" s="10"/>
      <c r="D842" s="11"/>
      <c r="E842" s="8"/>
      <c r="F842" s="8"/>
      <c r="G842" s="12"/>
      <c r="H842" s="12"/>
      <c r="I842" s="12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ht="21" x14ac:dyDescent="0.35">
      <c r="A843" s="8"/>
      <c r="B843" s="8"/>
      <c r="C843" s="10"/>
      <c r="D843" s="11"/>
      <c r="E843" s="8"/>
      <c r="F843" s="8"/>
      <c r="G843" s="12"/>
      <c r="H843" s="12"/>
      <c r="I843" s="12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ht="21" x14ac:dyDescent="0.35">
      <c r="A844" s="8"/>
      <c r="B844" s="8"/>
      <c r="C844" s="10"/>
      <c r="D844" s="11"/>
      <c r="E844" s="8"/>
      <c r="F844" s="8"/>
      <c r="G844" s="12"/>
      <c r="H844" s="12"/>
      <c r="I844" s="12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ht="21" x14ac:dyDescent="0.35">
      <c r="A845" s="8"/>
      <c r="B845" s="8"/>
      <c r="C845" s="10"/>
      <c r="D845" s="11"/>
      <c r="E845" s="8"/>
      <c r="F845" s="8"/>
      <c r="G845" s="12"/>
      <c r="H845" s="12"/>
      <c r="I845" s="12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ht="21" x14ac:dyDescent="0.35">
      <c r="A846" s="8"/>
      <c r="B846" s="8"/>
      <c r="C846" s="10"/>
      <c r="D846" s="11"/>
      <c r="E846" s="8"/>
      <c r="F846" s="8"/>
      <c r="G846" s="12"/>
      <c r="H846" s="12"/>
      <c r="I846" s="12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ht="21" x14ac:dyDescent="0.35">
      <c r="A847" s="8"/>
      <c r="B847" s="8"/>
      <c r="C847" s="10"/>
      <c r="D847" s="11"/>
      <c r="E847" s="8"/>
      <c r="F847" s="8"/>
      <c r="G847" s="12"/>
      <c r="H847" s="12"/>
      <c r="I847" s="12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ht="21" x14ac:dyDescent="0.35">
      <c r="A848" s="8"/>
      <c r="B848" s="8"/>
      <c r="C848" s="10"/>
      <c r="D848" s="11"/>
      <c r="E848" s="8"/>
      <c r="F848" s="8"/>
      <c r="G848" s="12"/>
      <c r="H848" s="12"/>
      <c r="I848" s="12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ht="21" x14ac:dyDescent="0.35">
      <c r="A849" s="8"/>
      <c r="B849" s="8"/>
      <c r="C849" s="10"/>
      <c r="D849" s="11"/>
      <c r="E849" s="8"/>
      <c r="F849" s="8"/>
      <c r="G849" s="12"/>
      <c r="H849" s="12"/>
      <c r="I849" s="12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ht="21" x14ac:dyDescent="0.35">
      <c r="A850" s="8"/>
      <c r="B850" s="8"/>
      <c r="C850" s="10"/>
      <c r="D850" s="11"/>
      <c r="E850" s="8"/>
      <c r="F850" s="8"/>
      <c r="G850" s="12"/>
      <c r="H850" s="12"/>
      <c r="I850" s="12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ht="21" x14ac:dyDescent="0.35">
      <c r="A851" s="8"/>
      <c r="B851" s="8"/>
      <c r="C851" s="10"/>
      <c r="D851" s="11"/>
      <c r="E851" s="8"/>
      <c r="F851" s="8"/>
      <c r="G851" s="12"/>
      <c r="H851" s="12"/>
      <c r="I851" s="12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ht="21" x14ac:dyDescent="0.35">
      <c r="A852" s="8"/>
      <c r="B852" s="8"/>
      <c r="C852" s="10"/>
      <c r="D852" s="11"/>
      <c r="E852" s="8"/>
      <c r="F852" s="8"/>
      <c r="G852" s="12"/>
      <c r="H852" s="12"/>
      <c r="I852" s="12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ht="21" x14ac:dyDescent="0.35">
      <c r="A853" s="8"/>
      <c r="B853" s="8"/>
      <c r="C853" s="10"/>
      <c r="D853" s="11"/>
      <c r="E853" s="8"/>
      <c r="F853" s="8"/>
      <c r="G853" s="12"/>
      <c r="H853" s="12"/>
      <c r="I853" s="12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ht="21" x14ac:dyDescent="0.35">
      <c r="A854" s="8"/>
      <c r="B854" s="8"/>
      <c r="C854" s="10"/>
      <c r="D854" s="11"/>
      <c r="E854" s="8"/>
      <c r="F854" s="8"/>
      <c r="G854" s="12"/>
      <c r="H854" s="12"/>
      <c r="I854" s="12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ht="21" x14ac:dyDescent="0.35">
      <c r="A855" s="8"/>
      <c r="B855" s="8"/>
      <c r="C855" s="10"/>
      <c r="D855" s="11"/>
      <c r="E855" s="8"/>
      <c r="F855" s="8"/>
      <c r="G855" s="12"/>
      <c r="H855" s="12"/>
      <c r="I855" s="12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ht="21" x14ac:dyDescent="0.35">
      <c r="A856" s="8"/>
      <c r="B856" s="8"/>
      <c r="C856" s="10"/>
      <c r="D856" s="11"/>
      <c r="E856" s="8"/>
      <c r="F856" s="8"/>
      <c r="G856" s="12"/>
      <c r="H856" s="12"/>
      <c r="I856" s="12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ht="21" x14ac:dyDescent="0.35">
      <c r="A857" s="8"/>
      <c r="B857" s="8"/>
      <c r="C857" s="10"/>
      <c r="D857" s="11"/>
      <c r="E857" s="8"/>
      <c r="F857" s="8"/>
      <c r="G857" s="12"/>
      <c r="H857" s="12"/>
      <c r="I857" s="12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ht="21" x14ac:dyDescent="0.35">
      <c r="A858" s="8"/>
      <c r="B858" s="8"/>
      <c r="C858" s="10"/>
      <c r="D858" s="11"/>
      <c r="E858" s="8"/>
      <c r="F858" s="8"/>
      <c r="G858" s="12"/>
      <c r="H858" s="12"/>
      <c r="I858" s="12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ht="21" x14ac:dyDescent="0.35">
      <c r="A859" s="8"/>
      <c r="B859" s="8"/>
      <c r="C859" s="10"/>
      <c r="D859" s="11"/>
      <c r="E859" s="8"/>
      <c r="F859" s="8"/>
      <c r="G859" s="12"/>
      <c r="H859" s="12"/>
      <c r="I859" s="12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ht="21" x14ac:dyDescent="0.35">
      <c r="A860" s="8"/>
      <c r="B860" s="8"/>
      <c r="C860" s="10"/>
      <c r="D860" s="11"/>
      <c r="E860" s="8"/>
      <c r="F860" s="8"/>
      <c r="G860" s="12"/>
      <c r="H860" s="12"/>
      <c r="I860" s="12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ht="21" x14ac:dyDescent="0.35">
      <c r="A861" s="8"/>
      <c r="B861" s="8"/>
      <c r="C861" s="10"/>
      <c r="D861" s="11"/>
      <c r="E861" s="8"/>
      <c r="F861" s="8"/>
      <c r="G861" s="12"/>
      <c r="H861" s="12"/>
      <c r="I861" s="12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ht="21" x14ac:dyDescent="0.35">
      <c r="A862" s="8"/>
      <c r="B862" s="8"/>
      <c r="C862" s="10"/>
      <c r="D862" s="11"/>
      <c r="E862" s="8"/>
      <c r="F862" s="8"/>
      <c r="G862" s="12"/>
      <c r="H862" s="12"/>
      <c r="I862" s="12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ht="21" x14ac:dyDescent="0.35">
      <c r="A863" s="8"/>
      <c r="B863" s="8"/>
      <c r="C863" s="10"/>
      <c r="D863" s="11"/>
      <c r="E863" s="8"/>
      <c r="F863" s="8"/>
      <c r="G863" s="12"/>
      <c r="H863" s="12"/>
      <c r="I863" s="12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ht="21" x14ac:dyDescent="0.35">
      <c r="A864" s="8"/>
      <c r="B864" s="8"/>
      <c r="C864" s="10"/>
      <c r="D864" s="11"/>
      <c r="E864" s="8"/>
      <c r="F864" s="8"/>
      <c r="G864" s="12"/>
      <c r="H864" s="12"/>
      <c r="I864" s="12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ht="21" x14ac:dyDescent="0.35">
      <c r="A865" s="8"/>
      <c r="B865" s="8"/>
      <c r="C865" s="10"/>
      <c r="D865" s="11"/>
      <c r="E865" s="8"/>
      <c r="F865" s="8"/>
      <c r="G865" s="12"/>
      <c r="H865" s="12"/>
      <c r="I865" s="12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ht="21" x14ac:dyDescent="0.35">
      <c r="A866" s="8"/>
      <c r="B866" s="8"/>
      <c r="C866" s="10"/>
      <c r="D866" s="11"/>
      <c r="E866" s="8"/>
      <c r="F866" s="8"/>
      <c r="G866" s="12"/>
      <c r="H866" s="12"/>
      <c r="I866" s="12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ht="21" x14ac:dyDescent="0.35">
      <c r="A867" s="8"/>
      <c r="B867" s="8"/>
      <c r="C867" s="10"/>
      <c r="D867" s="11"/>
      <c r="E867" s="8"/>
      <c r="F867" s="8"/>
      <c r="G867" s="12"/>
      <c r="H867" s="12"/>
      <c r="I867" s="12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ht="21" x14ac:dyDescent="0.35">
      <c r="A868" s="8"/>
      <c r="B868" s="8"/>
      <c r="C868" s="10"/>
      <c r="D868" s="11"/>
      <c r="E868" s="8"/>
      <c r="F868" s="8"/>
      <c r="G868" s="12"/>
      <c r="H868" s="12"/>
      <c r="I868" s="12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ht="21" x14ac:dyDescent="0.35">
      <c r="A869" s="8"/>
      <c r="B869" s="8"/>
      <c r="C869" s="10"/>
      <c r="D869" s="11"/>
      <c r="E869" s="8"/>
      <c r="F869" s="8"/>
      <c r="G869" s="12"/>
      <c r="H869" s="12"/>
      <c r="I869" s="12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ht="21" x14ac:dyDescent="0.35">
      <c r="A870" s="8"/>
      <c r="B870" s="8"/>
      <c r="C870" s="10"/>
      <c r="D870" s="11"/>
      <c r="E870" s="8"/>
      <c r="F870" s="8"/>
      <c r="G870" s="12"/>
      <c r="H870" s="12"/>
      <c r="I870" s="12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ht="21" x14ac:dyDescent="0.35">
      <c r="A871" s="8"/>
      <c r="B871" s="8"/>
      <c r="C871" s="10"/>
      <c r="D871" s="11"/>
      <c r="E871" s="8"/>
      <c r="F871" s="8"/>
      <c r="G871" s="12"/>
      <c r="H871" s="12"/>
      <c r="I871" s="12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ht="21" x14ac:dyDescent="0.35">
      <c r="A872" s="8"/>
      <c r="B872" s="8"/>
      <c r="C872" s="10"/>
      <c r="D872" s="11"/>
      <c r="E872" s="8"/>
      <c r="F872" s="8"/>
      <c r="G872" s="12"/>
      <c r="H872" s="12"/>
      <c r="I872" s="12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ht="21" x14ac:dyDescent="0.35">
      <c r="A873" s="8"/>
      <c r="B873" s="8"/>
      <c r="C873" s="10"/>
      <c r="D873" s="11"/>
      <c r="E873" s="8"/>
      <c r="F873" s="8"/>
      <c r="G873" s="12"/>
      <c r="H873" s="12"/>
      <c r="I873" s="12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ht="21" x14ac:dyDescent="0.35">
      <c r="A874" s="8"/>
      <c r="B874" s="8"/>
      <c r="C874" s="10"/>
      <c r="D874" s="11"/>
      <c r="E874" s="8"/>
      <c r="F874" s="8"/>
      <c r="G874" s="12"/>
      <c r="H874" s="12"/>
      <c r="I874" s="12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ht="21" x14ac:dyDescent="0.35">
      <c r="A875" s="8"/>
      <c r="B875" s="8"/>
      <c r="C875" s="10"/>
      <c r="D875" s="11"/>
      <c r="E875" s="8"/>
      <c r="F875" s="8"/>
      <c r="G875" s="12"/>
      <c r="H875" s="12"/>
      <c r="I875" s="12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ht="21" x14ac:dyDescent="0.35">
      <c r="A876" s="8"/>
      <c r="B876" s="8"/>
      <c r="C876" s="10"/>
      <c r="D876" s="11"/>
      <c r="E876" s="8"/>
      <c r="F876" s="8"/>
      <c r="G876" s="12"/>
      <c r="H876" s="12"/>
      <c r="I876" s="12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ht="21" x14ac:dyDescent="0.35">
      <c r="A877" s="8"/>
      <c r="B877" s="8"/>
      <c r="C877" s="10"/>
      <c r="D877" s="11"/>
      <c r="E877" s="8"/>
      <c r="F877" s="8"/>
      <c r="G877" s="12"/>
      <c r="H877" s="12"/>
      <c r="I877" s="12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ht="21" x14ac:dyDescent="0.35">
      <c r="A878" s="8"/>
      <c r="B878" s="8"/>
      <c r="C878" s="10"/>
      <c r="D878" s="11"/>
      <c r="E878" s="8"/>
      <c r="F878" s="8"/>
      <c r="G878" s="12"/>
      <c r="H878" s="12"/>
      <c r="I878" s="12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ht="21" x14ac:dyDescent="0.35">
      <c r="A879" s="8"/>
      <c r="B879" s="8"/>
      <c r="C879" s="10"/>
      <c r="D879" s="11"/>
      <c r="E879" s="8"/>
      <c r="F879" s="8"/>
      <c r="G879" s="12"/>
      <c r="H879" s="12"/>
      <c r="I879" s="12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ht="21" x14ac:dyDescent="0.35">
      <c r="A880" s="8"/>
      <c r="B880" s="8"/>
      <c r="C880" s="10"/>
      <c r="D880" s="11"/>
      <c r="E880" s="8"/>
      <c r="F880" s="8"/>
      <c r="G880" s="12"/>
      <c r="H880" s="12"/>
      <c r="I880" s="12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ht="21" x14ac:dyDescent="0.35">
      <c r="A881" s="8"/>
      <c r="B881" s="8"/>
      <c r="C881" s="10"/>
      <c r="D881" s="11"/>
      <c r="E881" s="8"/>
      <c r="F881" s="8"/>
      <c r="G881" s="12"/>
      <c r="H881" s="12"/>
      <c r="I881" s="12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ht="21" x14ac:dyDescent="0.35">
      <c r="A882" s="8"/>
      <c r="B882" s="8"/>
      <c r="C882" s="10"/>
      <c r="D882" s="11"/>
      <c r="E882" s="8"/>
      <c r="F882" s="8"/>
      <c r="G882" s="12"/>
      <c r="H882" s="12"/>
      <c r="I882" s="12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ht="21" x14ac:dyDescent="0.35">
      <c r="A883" s="8"/>
      <c r="B883" s="8"/>
      <c r="C883" s="10"/>
      <c r="D883" s="11"/>
      <c r="E883" s="8"/>
      <c r="F883" s="8"/>
      <c r="G883" s="12"/>
      <c r="H883" s="12"/>
      <c r="I883" s="12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ht="21" x14ac:dyDescent="0.35">
      <c r="A884" s="8"/>
      <c r="B884" s="8"/>
      <c r="C884" s="10"/>
      <c r="D884" s="11"/>
      <c r="E884" s="8"/>
      <c r="F884" s="8"/>
      <c r="G884" s="12"/>
      <c r="H884" s="12"/>
      <c r="I884" s="12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ht="21" x14ac:dyDescent="0.35">
      <c r="A885" s="8"/>
      <c r="B885" s="8"/>
      <c r="C885" s="10"/>
      <c r="D885" s="11"/>
      <c r="E885" s="8"/>
      <c r="F885" s="8"/>
      <c r="G885" s="12"/>
      <c r="H885" s="12"/>
      <c r="I885" s="12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ht="21" x14ac:dyDescent="0.35">
      <c r="A886" s="8"/>
      <c r="B886" s="8"/>
      <c r="C886" s="10"/>
      <c r="D886" s="11"/>
      <c r="E886" s="8"/>
      <c r="F886" s="8"/>
      <c r="G886" s="12"/>
      <c r="H886" s="12"/>
      <c r="I886" s="12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ht="21" x14ac:dyDescent="0.35">
      <c r="A887" s="8"/>
      <c r="B887" s="8"/>
      <c r="C887" s="10"/>
      <c r="D887" s="11"/>
      <c r="E887" s="8"/>
      <c r="F887" s="8"/>
      <c r="G887" s="12"/>
      <c r="H887" s="12"/>
      <c r="I887" s="12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ht="21" x14ac:dyDescent="0.35">
      <c r="A888" s="8"/>
      <c r="B888" s="8"/>
      <c r="C888" s="10"/>
      <c r="D888" s="11"/>
      <c r="E888" s="8"/>
      <c r="F888" s="8"/>
      <c r="G888" s="12"/>
      <c r="H888" s="12"/>
      <c r="I888" s="12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ht="21" x14ac:dyDescent="0.35">
      <c r="A889" s="8"/>
      <c r="B889" s="8"/>
      <c r="C889" s="10"/>
      <c r="D889" s="11"/>
      <c r="E889" s="8"/>
      <c r="F889" s="8"/>
      <c r="G889" s="12"/>
      <c r="H889" s="12"/>
      <c r="I889" s="12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ht="21" x14ac:dyDescent="0.35">
      <c r="A890" s="8"/>
      <c r="B890" s="8"/>
      <c r="C890" s="10"/>
      <c r="D890" s="11"/>
      <c r="E890" s="8"/>
      <c r="F890" s="8"/>
      <c r="G890" s="12"/>
      <c r="H890" s="12"/>
      <c r="I890" s="12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ht="21" x14ac:dyDescent="0.35">
      <c r="A891" s="8"/>
      <c r="B891" s="8"/>
      <c r="C891" s="10"/>
      <c r="D891" s="11"/>
      <c r="E891" s="8"/>
      <c r="F891" s="8"/>
      <c r="G891" s="12"/>
      <c r="H891" s="12"/>
      <c r="I891" s="12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ht="21" x14ac:dyDescent="0.35">
      <c r="A892" s="8"/>
      <c r="B892" s="8"/>
      <c r="C892" s="10"/>
      <c r="D892" s="11"/>
      <c r="E892" s="8"/>
      <c r="F892" s="8"/>
      <c r="G892" s="12"/>
      <c r="H892" s="12"/>
      <c r="I892" s="12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ht="21" x14ac:dyDescent="0.35">
      <c r="A893" s="8"/>
      <c r="B893" s="8"/>
      <c r="C893" s="10"/>
      <c r="D893" s="11"/>
      <c r="E893" s="8"/>
      <c r="F893" s="8"/>
      <c r="G893" s="12"/>
      <c r="H893" s="12"/>
      <c r="I893" s="12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ht="21" x14ac:dyDescent="0.35">
      <c r="A894" s="8"/>
      <c r="B894" s="8"/>
      <c r="C894" s="10"/>
      <c r="D894" s="11"/>
      <c r="E894" s="8"/>
      <c r="F894" s="8"/>
      <c r="G894" s="12"/>
      <c r="H894" s="12"/>
      <c r="I894" s="12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ht="21" x14ac:dyDescent="0.35">
      <c r="A895" s="8"/>
      <c r="B895" s="8"/>
      <c r="C895" s="10"/>
      <c r="D895" s="11"/>
      <c r="E895" s="8"/>
      <c r="F895" s="8"/>
      <c r="G895" s="12"/>
      <c r="H895" s="12"/>
      <c r="I895" s="12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ht="21" x14ac:dyDescent="0.35">
      <c r="A896" s="8"/>
      <c r="B896" s="8"/>
      <c r="C896" s="10"/>
      <c r="D896" s="11"/>
      <c r="E896" s="8"/>
      <c r="F896" s="8"/>
      <c r="G896" s="12"/>
      <c r="H896" s="12"/>
      <c r="I896" s="12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ht="21" x14ac:dyDescent="0.35">
      <c r="A897" s="8"/>
      <c r="B897" s="8"/>
      <c r="C897" s="10"/>
      <c r="D897" s="11"/>
      <c r="E897" s="8"/>
      <c r="F897" s="8"/>
      <c r="G897" s="12"/>
      <c r="H897" s="12"/>
      <c r="I897" s="12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ht="21" x14ac:dyDescent="0.35">
      <c r="A898" s="8"/>
      <c r="B898" s="8"/>
      <c r="C898" s="10"/>
      <c r="D898" s="11"/>
      <c r="E898" s="8"/>
      <c r="F898" s="8"/>
      <c r="G898" s="12"/>
      <c r="H898" s="12"/>
      <c r="I898" s="12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ht="21" x14ac:dyDescent="0.35">
      <c r="A899" s="8"/>
      <c r="B899" s="8"/>
      <c r="C899" s="10"/>
      <c r="D899" s="11"/>
      <c r="E899" s="8"/>
      <c r="F899" s="8"/>
      <c r="G899" s="12"/>
      <c r="H899" s="12"/>
      <c r="I899" s="12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ht="21" x14ac:dyDescent="0.35">
      <c r="A900" s="8"/>
      <c r="B900" s="8"/>
      <c r="C900" s="10"/>
      <c r="D900" s="11"/>
      <c r="E900" s="8"/>
      <c r="F900" s="8"/>
      <c r="G900" s="12"/>
      <c r="H900" s="12"/>
      <c r="I900" s="12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ht="21" x14ac:dyDescent="0.35">
      <c r="A901" s="8"/>
      <c r="B901" s="8"/>
      <c r="C901" s="10"/>
      <c r="D901" s="11"/>
      <c r="E901" s="8"/>
      <c r="F901" s="8"/>
      <c r="G901" s="12"/>
      <c r="H901" s="12"/>
      <c r="I901" s="12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ht="21" x14ac:dyDescent="0.35">
      <c r="A902" s="8"/>
      <c r="B902" s="8"/>
      <c r="C902" s="10"/>
      <c r="D902" s="11"/>
      <c r="E902" s="8"/>
      <c r="F902" s="8"/>
      <c r="G902" s="12"/>
      <c r="H902" s="12"/>
      <c r="I902" s="12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ht="21" x14ac:dyDescent="0.35">
      <c r="A903" s="8"/>
      <c r="B903" s="8"/>
      <c r="C903" s="10"/>
      <c r="D903" s="11"/>
      <c r="E903" s="8"/>
      <c r="F903" s="8"/>
      <c r="G903" s="12"/>
      <c r="H903" s="12"/>
      <c r="I903" s="12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ht="21" x14ac:dyDescent="0.35">
      <c r="A904" s="8"/>
      <c r="B904" s="8"/>
      <c r="C904" s="10"/>
      <c r="D904" s="11"/>
      <c r="E904" s="8"/>
      <c r="F904" s="8"/>
      <c r="G904" s="12"/>
      <c r="H904" s="12"/>
      <c r="I904" s="12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ht="21" x14ac:dyDescent="0.35">
      <c r="A905" s="8"/>
      <c r="B905" s="8"/>
      <c r="C905" s="10"/>
      <c r="D905" s="11"/>
      <c r="E905" s="8"/>
      <c r="F905" s="8"/>
      <c r="G905" s="12"/>
      <c r="H905" s="12"/>
      <c r="I905" s="12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ht="21" x14ac:dyDescent="0.35">
      <c r="A906" s="8"/>
      <c r="B906" s="8"/>
      <c r="C906" s="10"/>
      <c r="D906" s="11"/>
      <c r="E906" s="8"/>
      <c r="F906" s="8"/>
      <c r="G906" s="12"/>
      <c r="H906" s="12"/>
      <c r="I906" s="12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ht="21" x14ac:dyDescent="0.35">
      <c r="A907" s="8"/>
      <c r="B907" s="8"/>
      <c r="C907" s="10"/>
      <c r="D907" s="11"/>
      <c r="E907" s="8"/>
      <c r="F907" s="8"/>
      <c r="G907" s="12"/>
      <c r="H907" s="12"/>
      <c r="I907" s="12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ht="21" x14ac:dyDescent="0.35">
      <c r="A908" s="8"/>
      <c r="B908" s="8"/>
      <c r="C908" s="10"/>
      <c r="D908" s="11"/>
      <c r="E908" s="8"/>
      <c r="F908" s="8"/>
      <c r="G908" s="12"/>
      <c r="H908" s="12"/>
      <c r="I908" s="12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ht="21" x14ac:dyDescent="0.35">
      <c r="A909" s="8"/>
      <c r="B909" s="8"/>
      <c r="C909" s="10"/>
      <c r="D909" s="11"/>
      <c r="E909" s="8"/>
      <c r="F909" s="8"/>
      <c r="G909" s="12"/>
      <c r="H909" s="12"/>
      <c r="I909" s="12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ht="21" x14ac:dyDescent="0.35">
      <c r="A910" s="8"/>
      <c r="B910" s="8"/>
      <c r="C910" s="10"/>
      <c r="D910" s="11"/>
      <c r="E910" s="8"/>
      <c r="F910" s="8"/>
      <c r="G910" s="12"/>
      <c r="H910" s="12"/>
      <c r="I910" s="12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ht="21" x14ac:dyDescent="0.35">
      <c r="A911" s="8"/>
      <c r="B911" s="8"/>
      <c r="C911" s="10"/>
      <c r="D911" s="11"/>
      <c r="E911" s="8"/>
      <c r="F911" s="8"/>
      <c r="G911" s="12"/>
      <c r="H911" s="12"/>
      <c r="I911" s="12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ht="21" x14ac:dyDescent="0.35">
      <c r="A912" s="8"/>
      <c r="B912" s="8"/>
      <c r="C912" s="10"/>
      <c r="D912" s="11"/>
      <c r="E912" s="8"/>
      <c r="F912" s="8"/>
      <c r="G912" s="12"/>
      <c r="H912" s="12"/>
      <c r="I912" s="12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ht="21" x14ac:dyDescent="0.35">
      <c r="A913" s="8"/>
      <c r="B913" s="8"/>
      <c r="C913" s="10"/>
      <c r="D913" s="11"/>
      <c r="E913" s="8"/>
      <c r="F913" s="8"/>
      <c r="G913" s="12"/>
      <c r="H913" s="12"/>
      <c r="I913" s="12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ht="21" x14ac:dyDescent="0.35">
      <c r="A914" s="8"/>
      <c r="B914" s="8"/>
      <c r="C914" s="10"/>
      <c r="D914" s="11"/>
      <c r="E914" s="8"/>
      <c r="F914" s="8"/>
      <c r="G914" s="12"/>
      <c r="H914" s="12"/>
      <c r="I914" s="12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ht="21" x14ac:dyDescent="0.35">
      <c r="A915" s="8"/>
      <c r="B915" s="8"/>
      <c r="C915" s="10"/>
      <c r="D915" s="11"/>
      <c r="E915" s="8"/>
      <c r="F915" s="8"/>
      <c r="G915" s="12"/>
      <c r="H915" s="12"/>
      <c r="I915" s="12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ht="21" x14ac:dyDescent="0.35">
      <c r="A916" s="8"/>
      <c r="B916" s="8"/>
      <c r="C916" s="10"/>
      <c r="D916" s="11"/>
      <c r="E916" s="8"/>
      <c r="F916" s="8"/>
      <c r="G916" s="12"/>
      <c r="H916" s="12"/>
      <c r="I916" s="12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ht="21" x14ac:dyDescent="0.35">
      <c r="A917" s="8"/>
      <c r="B917" s="8"/>
      <c r="C917" s="10"/>
      <c r="D917" s="11"/>
      <c r="E917" s="8"/>
      <c r="F917" s="8"/>
      <c r="G917" s="12"/>
      <c r="H917" s="12"/>
      <c r="I917" s="12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ht="21" x14ac:dyDescent="0.35">
      <c r="A918" s="8"/>
      <c r="B918" s="8"/>
      <c r="C918" s="10"/>
      <c r="D918" s="11"/>
      <c r="E918" s="8"/>
      <c r="F918" s="8"/>
      <c r="G918" s="12"/>
      <c r="H918" s="12"/>
      <c r="I918" s="12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ht="21" x14ac:dyDescent="0.35">
      <c r="A919" s="8"/>
      <c r="B919" s="8"/>
      <c r="C919" s="10"/>
      <c r="D919" s="11"/>
      <c r="E919" s="8"/>
      <c r="F919" s="8"/>
      <c r="G919" s="12"/>
      <c r="H919" s="12"/>
      <c r="I919" s="12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ht="21" x14ac:dyDescent="0.35">
      <c r="A920" s="8"/>
      <c r="B920" s="8"/>
      <c r="C920" s="10"/>
      <c r="D920" s="11"/>
      <c r="E920" s="8"/>
      <c r="F920" s="8"/>
      <c r="G920" s="12"/>
      <c r="H920" s="12"/>
      <c r="I920" s="12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ht="21" x14ac:dyDescent="0.35">
      <c r="A921" s="8"/>
      <c r="B921" s="8"/>
      <c r="C921" s="10"/>
      <c r="D921" s="11"/>
      <c r="E921" s="8"/>
      <c r="F921" s="8"/>
      <c r="G921" s="12"/>
      <c r="H921" s="12"/>
      <c r="I921" s="12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ht="21" x14ac:dyDescent="0.35">
      <c r="A922" s="8"/>
      <c r="B922" s="8"/>
      <c r="C922" s="10"/>
      <c r="D922" s="11"/>
      <c r="E922" s="8"/>
      <c r="F922" s="8"/>
      <c r="G922" s="12"/>
      <c r="H922" s="12"/>
      <c r="I922" s="12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ht="21" x14ac:dyDescent="0.35">
      <c r="A923" s="8"/>
      <c r="B923" s="8"/>
      <c r="C923" s="10"/>
      <c r="D923" s="11"/>
      <c r="E923" s="8"/>
      <c r="F923" s="8"/>
      <c r="G923" s="12"/>
      <c r="H923" s="12"/>
      <c r="I923" s="12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ht="21" x14ac:dyDescent="0.35">
      <c r="A924" s="8"/>
      <c r="B924" s="8"/>
      <c r="C924" s="10"/>
      <c r="D924" s="11"/>
      <c r="E924" s="8"/>
      <c r="F924" s="8"/>
      <c r="G924" s="12"/>
      <c r="H924" s="12"/>
      <c r="I924" s="12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ht="21" x14ac:dyDescent="0.35">
      <c r="A925" s="8"/>
      <c r="B925" s="8"/>
      <c r="C925" s="10"/>
      <c r="D925" s="11"/>
      <c r="E925" s="8"/>
      <c r="F925" s="8"/>
      <c r="G925" s="12"/>
      <c r="H925" s="12"/>
      <c r="I925" s="12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ht="21" x14ac:dyDescent="0.35">
      <c r="A926" s="8"/>
      <c r="B926" s="8"/>
      <c r="C926" s="10"/>
      <c r="D926" s="11"/>
      <c r="E926" s="8"/>
      <c r="F926" s="8"/>
      <c r="G926" s="12"/>
      <c r="H926" s="12"/>
      <c r="I926" s="12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ht="21" x14ac:dyDescent="0.35">
      <c r="A927" s="8"/>
      <c r="B927" s="8"/>
      <c r="C927" s="10"/>
      <c r="D927" s="11"/>
      <c r="E927" s="8"/>
      <c r="F927" s="8"/>
      <c r="G927" s="12"/>
      <c r="H927" s="12"/>
      <c r="I927" s="12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ht="21" x14ac:dyDescent="0.35">
      <c r="A928" s="8"/>
      <c r="B928" s="8"/>
      <c r="C928" s="10"/>
      <c r="D928" s="11"/>
      <c r="E928" s="8"/>
      <c r="F928" s="8"/>
      <c r="G928" s="12"/>
      <c r="H928" s="12"/>
      <c r="I928" s="12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ht="21" x14ac:dyDescent="0.35">
      <c r="A929" s="8"/>
      <c r="B929" s="8"/>
      <c r="C929" s="10"/>
      <c r="D929" s="11"/>
      <c r="E929" s="8"/>
      <c r="F929" s="8"/>
      <c r="G929" s="12"/>
      <c r="H929" s="12"/>
      <c r="I929" s="12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ht="21" x14ac:dyDescent="0.35">
      <c r="A930" s="8"/>
      <c r="B930" s="8"/>
      <c r="C930" s="10"/>
      <c r="D930" s="11"/>
      <c r="E930" s="8"/>
      <c r="F930" s="8"/>
      <c r="G930" s="12"/>
      <c r="H930" s="12"/>
      <c r="I930" s="12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ht="21" x14ac:dyDescent="0.35">
      <c r="A931" s="8"/>
      <c r="B931" s="8"/>
      <c r="C931" s="10"/>
      <c r="D931" s="11"/>
      <c r="E931" s="8"/>
      <c r="F931" s="8"/>
      <c r="G931" s="12"/>
      <c r="H931" s="12"/>
      <c r="I931" s="12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ht="21" x14ac:dyDescent="0.35">
      <c r="A932" s="8"/>
      <c r="B932" s="8"/>
      <c r="C932" s="10"/>
      <c r="D932" s="11"/>
      <c r="E932" s="8"/>
      <c r="F932" s="8"/>
      <c r="G932" s="12"/>
      <c r="H932" s="12"/>
      <c r="I932" s="12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ht="21" x14ac:dyDescent="0.35">
      <c r="A933" s="8"/>
      <c r="B933" s="8"/>
      <c r="C933" s="10"/>
      <c r="D933" s="11"/>
      <c r="E933" s="8"/>
      <c r="F933" s="8"/>
      <c r="G933" s="12"/>
      <c r="H933" s="12"/>
      <c r="I933" s="12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ht="21" x14ac:dyDescent="0.35">
      <c r="A934" s="8"/>
      <c r="B934" s="8"/>
      <c r="C934" s="10"/>
      <c r="D934" s="11"/>
      <c r="E934" s="8"/>
      <c r="F934" s="8"/>
      <c r="G934" s="12"/>
      <c r="H934" s="12"/>
      <c r="I934" s="12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ht="21" x14ac:dyDescent="0.35">
      <c r="A935" s="8"/>
      <c r="B935" s="8"/>
      <c r="C935" s="10"/>
      <c r="D935" s="11"/>
      <c r="E935" s="8"/>
      <c r="F935" s="8"/>
      <c r="G935" s="12"/>
      <c r="H935" s="12"/>
      <c r="I935" s="12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ht="21" x14ac:dyDescent="0.35">
      <c r="A936" s="8"/>
      <c r="B936" s="8"/>
      <c r="C936" s="10"/>
      <c r="D936" s="11"/>
      <c r="E936" s="8"/>
      <c r="F936" s="8"/>
      <c r="G936" s="12"/>
      <c r="H936" s="12"/>
      <c r="I936" s="12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ht="21" x14ac:dyDescent="0.35">
      <c r="A937" s="8"/>
      <c r="B937" s="8"/>
      <c r="C937" s="10"/>
      <c r="D937" s="11"/>
      <c r="E937" s="8"/>
      <c r="F937" s="8"/>
      <c r="G937" s="12"/>
      <c r="H937" s="12"/>
      <c r="I937" s="12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ht="21" x14ac:dyDescent="0.35">
      <c r="A938" s="8"/>
      <c r="B938" s="8"/>
      <c r="C938" s="10"/>
      <c r="D938" s="11"/>
      <c r="E938" s="8"/>
      <c r="F938" s="8"/>
      <c r="G938" s="12"/>
      <c r="H938" s="12"/>
      <c r="I938" s="12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ht="21" x14ac:dyDescent="0.35">
      <c r="A939" s="8"/>
      <c r="B939" s="8"/>
      <c r="C939" s="10"/>
      <c r="D939" s="11"/>
      <c r="E939" s="8"/>
      <c r="F939" s="8"/>
      <c r="G939" s="12"/>
      <c r="H939" s="12"/>
      <c r="I939" s="12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ht="21" x14ac:dyDescent="0.35">
      <c r="A940" s="8"/>
      <c r="B940" s="8"/>
      <c r="C940" s="10"/>
      <c r="D940" s="11"/>
      <c r="E940" s="8"/>
      <c r="F940" s="8"/>
      <c r="G940" s="12"/>
      <c r="H940" s="12"/>
      <c r="I940" s="12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ht="21" x14ac:dyDescent="0.35">
      <c r="A941" s="8"/>
      <c r="B941" s="8"/>
      <c r="C941" s="10"/>
      <c r="D941" s="11"/>
      <c r="E941" s="8"/>
      <c r="F941" s="8"/>
      <c r="G941" s="12"/>
      <c r="H941" s="12"/>
      <c r="I941" s="12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ht="21" x14ac:dyDescent="0.35">
      <c r="A942" s="8"/>
      <c r="B942" s="8"/>
      <c r="C942" s="10"/>
      <c r="D942" s="11"/>
      <c r="E942" s="8"/>
      <c r="F942" s="8"/>
      <c r="G942" s="12"/>
      <c r="H942" s="12"/>
      <c r="I942" s="12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ht="21" x14ac:dyDescent="0.35">
      <c r="A943" s="8"/>
      <c r="B943" s="8"/>
      <c r="C943" s="10"/>
      <c r="D943" s="11"/>
      <c r="E943" s="8"/>
      <c r="F943" s="8"/>
      <c r="G943" s="12"/>
      <c r="H943" s="12"/>
      <c r="I943" s="12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ht="21" x14ac:dyDescent="0.35">
      <c r="A944" s="8"/>
      <c r="B944" s="8"/>
      <c r="C944" s="10"/>
      <c r="D944" s="11"/>
      <c r="E944" s="8"/>
      <c r="F944" s="8"/>
      <c r="G944" s="12"/>
      <c r="H944" s="12"/>
      <c r="I944" s="12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ht="21" x14ac:dyDescent="0.35">
      <c r="A945" s="8"/>
      <c r="B945" s="8"/>
      <c r="C945" s="10"/>
      <c r="D945" s="11"/>
      <c r="E945" s="8"/>
      <c r="F945" s="8"/>
      <c r="G945" s="12"/>
      <c r="H945" s="12"/>
      <c r="I945" s="12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ht="21" x14ac:dyDescent="0.35">
      <c r="A946" s="8"/>
      <c r="B946" s="8"/>
      <c r="C946" s="10"/>
      <c r="D946" s="11"/>
      <c r="E946" s="8"/>
      <c r="F946" s="8"/>
      <c r="G946" s="12"/>
      <c r="H946" s="12"/>
      <c r="I946" s="12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ht="21" x14ac:dyDescent="0.35">
      <c r="A947" s="8"/>
      <c r="B947" s="8"/>
      <c r="C947" s="10"/>
      <c r="D947" s="11"/>
      <c r="E947" s="8"/>
      <c r="F947" s="8"/>
      <c r="G947" s="12"/>
      <c r="H947" s="12"/>
      <c r="I947" s="12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ht="21" x14ac:dyDescent="0.35">
      <c r="A948" s="8"/>
      <c r="B948" s="8"/>
      <c r="C948" s="10"/>
      <c r="D948" s="11"/>
      <c r="E948" s="8"/>
      <c r="F948" s="8"/>
      <c r="G948" s="12"/>
      <c r="H948" s="12"/>
      <c r="I948" s="12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ht="21" x14ac:dyDescent="0.35">
      <c r="A949" s="8"/>
      <c r="B949" s="8"/>
      <c r="C949" s="10"/>
      <c r="D949" s="11"/>
      <c r="E949" s="8"/>
      <c r="F949" s="8"/>
      <c r="G949" s="12"/>
      <c r="H949" s="12"/>
      <c r="I949" s="12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ht="21" x14ac:dyDescent="0.35">
      <c r="A950" s="8"/>
      <c r="B950" s="8"/>
      <c r="C950" s="10"/>
      <c r="D950" s="11"/>
      <c r="E950" s="8"/>
      <c r="F950" s="8"/>
      <c r="G950" s="12"/>
      <c r="H950" s="12"/>
      <c r="I950" s="12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ht="21" x14ac:dyDescent="0.35">
      <c r="A951" s="8"/>
      <c r="B951" s="8"/>
      <c r="C951" s="10"/>
      <c r="D951" s="11"/>
      <c r="E951" s="8"/>
      <c r="F951" s="8"/>
      <c r="G951" s="12"/>
      <c r="H951" s="12"/>
      <c r="I951" s="12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ht="21" x14ac:dyDescent="0.35">
      <c r="A952" s="8"/>
      <c r="B952" s="8"/>
      <c r="C952" s="10"/>
      <c r="D952" s="11"/>
      <c r="E952" s="8"/>
      <c r="F952" s="8"/>
      <c r="G952" s="12"/>
      <c r="H952" s="12"/>
      <c r="I952" s="12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ht="21" x14ac:dyDescent="0.35">
      <c r="A953" s="8"/>
      <c r="B953" s="8"/>
      <c r="C953" s="10"/>
      <c r="D953" s="11"/>
      <c r="E953" s="8"/>
      <c r="F953" s="8"/>
      <c r="G953" s="12"/>
      <c r="H953" s="12"/>
      <c r="I953" s="12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ht="21" x14ac:dyDescent="0.35">
      <c r="A954" s="8"/>
      <c r="B954" s="8"/>
      <c r="C954" s="10"/>
      <c r="D954" s="11"/>
      <c r="E954" s="8"/>
      <c r="F954" s="8"/>
      <c r="G954" s="12"/>
      <c r="H954" s="12"/>
      <c r="I954" s="12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ht="21" x14ac:dyDescent="0.35">
      <c r="A955" s="8"/>
      <c r="B955" s="8"/>
      <c r="C955" s="10"/>
      <c r="D955" s="11"/>
      <c r="E955" s="8"/>
      <c r="F955" s="8"/>
      <c r="G955" s="12"/>
      <c r="H955" s="12"/>
      <c r="I955" s="12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ht="21" x14ac:dyDescent="0.35">
      <c r="A956" s="8"/>
      <c r="B956" s="8"/>
      <c r="C956" s="10"/>
      <c r="D956" s="11"/>
      <c r="E956" s="8"/>
      <c r="F956" s="8"/>
      <c r="G956" s="12"/>
      <c r="H956" s="12"/>
      <c r="I956" s="12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ht="21" x14ac:dyDescent="0.35">
      <c r="A957" s="8"/>
      <c r="B957" s="8"/>
      <c r="C957" s="10"/>
      <c r="D957" s="11"/>
      <c r="E957" s="8"/>
      <c r="F957" s="8"/>
      <c r="G957" s="12"/>
      <c r="H957" s="12"/>
      <c r="I957" s="12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ht="21" x14ac:dyDescent="0.35">
      <c r="A958" s="8"/>
      <c r="B958" s="8"/>
      <c r="C958" s="10"/>
      <c r="D958" s="11"/>
      <c r="E958" s="8"/>
      <c r="F958" s="8"/>
      <c r="G958" s="12"/>
      <c r="H958" s="12"/>
      <c r="I958" s="12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ht="21" x14ac:dyDescent="0.35">
      <c r="A959" s="8"/>
      <c r="B959" s="8"/>
      <c r="C959" s="10"/>
      <c r="D959" s="11"/>
      <c r="E959" s="8"/>
      <c r="F959" s="8"/>
      <c r="G959" s="12"/>
      <c r="H959" s="12"/>
      <c r="I959" s="12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ht="21" x14ac:dyDescent="0.35">
      <c r="A960" s="8"/>
      <c r="B960" s="8"/>
      <c r="C960" s="10"/>
      <c r="D960" s="11"/>
      <c r="E960" s="8"/>
      <c r="F960" s="8"/>
      <c r="G960" s="12"/>
      <c r="H960" s="12"/>
      <c r="I960" s="12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ht="21" x14ac:dyDescent="0.35">
      <c r="A961" s="8"/>
      <c r="B961" s="8"/>
      <c r="C961" s="10"/>
      <c r="D961" s="11"/>
      <c r="E961" s="8"/>
      <c r="F961" s="8"/>
      <c r="G961" s="12"/>
      <c r="H961" s="12"/>
      <c r="I961" s="12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ht="21" x14ac:dyDescent="0.35">
      <c r="A962" s="8"/>
      <c r="B962" s="8"/>
      <c r="C962" s="10"/>
      <c r="D962" s="11"/>
      <c r="E962" s="8"/>
      <c r="F962" s="8"/>
      <c r="G962" s="12"/>
      <c r="H962" s="12"/>
      <c r="I962" s="12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ht="21" x14ac:dyDescent="0.35">
      <c r="A963" s="8"/>
      <c r="B963" s="8"/>
      <c r="C963" s="10"/>
      <c r="D963" s="11"/>
      <c r="E963" s="8"/>
      <c r="F963" s="8"/>
      <c r="G963" s="12"/>
      <c r="H963" s="12"/>
      <c r="I963" s="12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ht="21" x14ac:dyDescent="0.35">
      <c r="A964" s="8"/>
      <c r="B964" s="8"/>
      <c r="C964" s="10"/>
      <c r="D964" s="11"/>
      <c r="E964" s="8"/>
      <c r="F964" s="8"/>
      <c r="G964" s="12"/>
      <c r="H964" s="12"/>
      <c r="I964" s="12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ht="21" x14ac:dyDescent="0.35">
      <c r="A965" s="8"/>
      <c r="B965" s="8"/>
      <c r="C965" s="10"/>
      <c r="D965" s="11"/>
      <c r="E965" s="8"/>
      <c r="F965" s="8"/>
      <c r="G965" s="12"/>
      <c r="H965" s="12"/>
      <c r="I965" s="12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ht="21" x14ac:dyDescent="0.35">
      <c r="A966" s="8"/>
      <c r="B966" s="8"/>
      <c r="C966" s="10"/>
      <c r="D966" s="11"/>
      <c r="E966" s="8"/>
      <c r="F966" s="8"/>
      <c r="G966" s="12"/>
      <c r="H966" s="12"/>
      <c r="I966" s="12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ht="21" x14ac:dyDescent="0.35">
      <c r="A967" s="8"/>
      <c r="B967" s="8"/>
      <c r="C967" s="10"/>
      <c r="D967" s="11"/>
      <c r="E967" s="8"/>
      <c r="F967" s="8"/>
      <c r="G967" s="12"/>
      <c r="H967" s="12"/>
      <c r="I967" s="12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ht="21" x14ac:dyDescent="0.35">
      <c r="A968" s="8"/>
      <c r="B968" s="8"/>
      <c r="C968" s="10"/>
      <c r="D968" s="11"/>
      <c r="E968" s="8"/>
      <c r="F968" s="8"/>
      <c r="G968" s="12"/>
      <c r="H968" s="12"/>
      <c r="I968" s="12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ht="21" x14ac:dyDescent="0.35">
      <c r="A969" s="8"/>
      <c r="B969" s="8"/>
      <c r="C969" s="10"/>
      <c r="D969" s="11"/>
      <c r="E969" s="8"/>
      <c r="F969" s="8"/>
      <c r="G969" s="12"/>
      <c r="H969" s="12"/>
      <c r="I969" s="12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ht="21" x14ac:dyDescent="0.35">
      <c r="A970" s="8"/>
      <c r="B970" s="8"/>
      <c r="C970" s="10"/>
      <c r="D970" s="11"/>
      <c r="E970" s="8"/>
      <c r="F970" s="8"/>
      <c r="G970" s="12"/>
      <c r="H970" s="12"/>
      <c r="I970" s="12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ht="21" x14ac:dyDescent="0.35">
      <c r="A971" s="8"/>
      <c r="B971" s="8"/>
      <c r="C971" s="10"/>
      <c r="D971" s="11"/>
      <c r="E971" s="8"/>
      <c r="F971" s="8"/>
      <c r="G971" s="12"/>
      <c r="H971" s="12"/>
      <c r="I971" s="12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ht="21" x14ac:dyDescent="0.35">
      <c r="A972" s="8"/>
      <c r="B972" s="8"/>
      <c r="C972" s="10"/>
      <c r="D972" s="11"/>
      <c r="E972" s="8"/>
      <c r="F972" s="8"/>
      <c r="G972" s="12"/>
      <c r="H972" s="12"/>
      <c r="I972" s="12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ht="21" x14ac:dyDescent="0.35">
      <c r="A973" s="8"/>
      <c r="B973" s="8"/>
      <c r="C973" s="10"/>
      <c r="D973" s="11"/>
      <c r="E973" s="8"/>
      <c r="F973" s="8"/>
      <c r="G973" s="12"/>
      <c r="H973" s="12"/>
      <c r="I973" s="12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ht="21" x14ac:dyDescent="0.35">
      <c r="A974" s="8"/>
      <c r="B974" s="8"/>
      <c r="C974" s="10"/>
      <c r="D974" s="11"/>
      <c r="E974" s="8"/>
      <c r="F974" s="8"/>
      <c r="G974" s="12"/>
      <c r="H974" s="12"/>
      <c r="I974" s="12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ht="21" x14ac:dyDescent="0.35">
      <c r="A975" s="8"/>
      <c r="B975" s="8"/>
      <c r="C975" s="10"/>
      <c r="D975" s="11"/>
      <c r="E975" s="8"/>
      <c r="F975" s="8"/>
      <c r="G975" s="12"/>
      <c r="H975" s="12"/>
      <c r="I975" s="12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ht="21" x14ac:dyDescent="0.35">
      <c r="A976" s="8"/>
      <c r="B976" s="8"/>
      <c r="C976" s="10"/>
      <c r="D976" s="11"/>
      <c r="E976" s="8"/>
      <c r="F976" s="8"/>
      <c r="G976" s="12"/>
      <c r="H976" s="12"/>
      <c r="I976" s="12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ht="21" x14ac:dyDescent="0.35">
      <c r="A977" s="8"/>
      <c r="B977" s="8"/>
      <c r="C977" s="10"/>
      <c r="D977" s="11"/>
      <c r="E977" s="8"/>
      <c r="F977" s="8"/>
      <c r="G977" s="12"/>
      <c r="H977" s="12"/>
      <c r="I977" s="12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ht="21" x14ac:dyDescent="0.35">
      <c r="A978" s="8"/>
      <c r="B978" s="8"/>
      <c r="C978" s="10"/>
      <c r="D978" s="11"/>
      <c r="E978" s="8"/>
      <c r="F978" s="8"/>
      <c r="G978" s="12"/>
      <c r="H978" s="12"/>
      <c r="I978" s="12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ht="21" x14ac:dyDescent="0.35">
      <c r="A979" s="8"/>
      <c r="B979" s="8"/>
      <c r="C979" s="10"/>
      <c r="D979" s="11"/>
      <c r="E979" s="8"/>
      <c r="F979" s="8"/>
      <c r="G979" s="12"/>
      <c r="H979" s="12"/>
      <c r="I979" s="12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ht="21" x14ac:dyDescent="0.35">
      <c r="A980" s="8"/>
      <c r="B980" s="8"/>
      <c r="C980" s="10"/>
      <c r="D980" s="11"/>
      <c r="E980" s="8"/>
      <c r="F980" s="8"/>
      <c r="G980" s="12"/>
      <c r="H980" s="12"/>
      <c r="I980" s="12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ht="21" x14ac:dyDescent="0.35">
      <c r="A981" s="8"/>
      <c r="B981" s="8"/>
      <c r="C981" s="10"/>
      <c r="D981" s="11"/>
      <c r="E981" s="8"/>
      <c r="F981" s="8"/>
      <c r="G981" s="12"/>
      <c r="H981" s="12"/>
      <c r="I981" s="12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ht="21" x14ac:dyDescent="0.35">
      <c r="A982" s="8"/>
      <c r="B982" s="8"/>
      <c r="C982" s="10"/>
      <c r="D982" s="11"/>
      <c r="E982" s="8"/>
      <c r="F982" s="8"/>
      <c r="G982" s="12"/>
      <c r="H982" s="12"/>
      <c r="I982" s="12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ht="21" x14ac:dyDescent="0.35">
      <c r="A983" s="8"/>
      <c r="B983" s="8"/>
      <c r="C983" s="10"/>
      <c r="D983" s="11"/>
      <c r="E983" s="8"/>
      <c r="F983" s="8"/>
      <c r="G983" s="12"/>
      <c r="H983" s="12"/>
      <c r="I983" s="12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ht="21" x14ac:dyDescent="0.35">
      <c r="A984" s="8"/>
      <c r="B984" s="8"/>
      <c r="C984" s="10"/>
      <c r="D984" s="11"/>
      <c r="E984" s="8"/>
      <c r="F984" s="8"/>
      <c r="G984" s="12"/>
      <c r="H984" s="12"/>
      <c r="I984" s="12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ht="21" x14ac:dyDescent="0.35">
      <c r="A985" s="8"/>
      <c r="B985" s="8"/>
      <c r="C985" s="10"/>
      <c r="D985" s="11"/>
      <c r="E985" s="8"/>
      <c r="F985" s="8"/>
      <c r="G985" s="12"/>
      <c r="H985" s="12"/>
      <c r="I985" s="12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ht="21" x14ac:dyDescent="0.35">
      <c r="A986" s="8"/>
      <c r="B986" s="8"/>
      <c r="C986" s="10"/>
      <c r="D986" s="11"/>
      <c r="E986" s="8"/>
      <c r="F986" s="8"/>
      <c r="G986" s="12"/>
      <c r="H986" s="12"/>
      <c r="I986" s="12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ht="21" x14ac:dyDescent="0.35">
      <c r="A987" s="8"/>
      <c r="B987" s="8"/>
      <c r="C987" s="10"/>
      <c r="D987" s="11"/>
      <c r="E987" s="8"/>
      <c r="F987" s="8"/>
      <c r="G987" s="12"/>
      <c r="H987" s="12"/>
      <c r="I987" s="12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ht="21" x14ac:dyDescent="0.35">
      <c r="A988" s="8"/>
      <c r="B988" s="8"/>
      <c r="C988" s="10"/>
      <c r="D988" s="11"/>
      <c r="E988" s="8"/>
      <c r="F988" s="8"/>
      <c r="G988" s="12"/>
      <c r="H988" s="12"/>
      <c r="I988" s="12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ht="21" x14ac:dyDescent="0.35">
      <c r="A989" s="8"/>
      <c r="B989" s="8"/>
      <c r="C989" s="10"/>
      <c r="D989" s="11"/>
      <c r="E989" s="8"/>
      <c r="F989" s="8"/>
      <c r="G989" s="12"/>
      <c r="H989" s="12"/>
      <c r="I989" s="12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ht="21" x14ac:dyDescent="0.35">
      <c r="A990" s="8"/>
      <c r="B990" s="8"/>
      <c r="C990" s="10"/>
      <c r="D990" s="11"/>
      <c r="E990" s="8"/>
      <c r="F990" s="8"/>
      <c r="G990" s="12"/>
      <c r="H990" s="12"/>
      <c r="I990" s="12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ht="21" x14ac:dyDescent="0.35">
      <c r="A991" s="8"/>
      <c r="B991" s="8"/>
      <c r="C991" s="10"/>
      <c r="D991" s="11"/>
      <c r="E991" s="8"/>
      <c r="F991" s="8"/>
      <c r="G991" s="12"/>
      <c r="H991" s="12"/>
      <c r="I991" s="12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ht="21" x14ac:dyDescent="0.35">
      <c r="A992" s="8"/>
      <c r="B992" s="8"/>
      <c r="C992" s="10"/>
      <c r="D992" s="11"/>
      <c r="E992" s="8"/>
      <c r="F992" s="8"/>
      <c r="G992" s="12"/>
      <c r="H992" s="12"/>
      <c r="I992" s="12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ht="21" x14ac:dyDescent="0.35">
      <c r="A993" s="8"/>
      <c r="B993" s="8"/>
      <c r="C993" s="10"/>
      <c r="D993" s="11"/>
      <c r="E993" s="8"/>
      <c r="F993" s="8"/>
      <c r="G993" s="12"/>
      <c r="H993" s="12"/>
      <c r="I993" s="12"/>
      <c r="J993" s="8"/>
      <c r="K993" s="8"/>
      <c r="L993" s="8"/>
      <c r="M993" s="8"/>
      <c r="N993" s="8"/>
      <c r="O993" s="8"/>
      <c r="P993" s="8"/>
      <c r="Q993" s="8"/>
      <c r="R993" s="8"/>
      <c r="S993" s="8"/>
    </row>
  </sheetData>
  <mergeCells count="8">
    <mergeCell ref="A3:N3"/>
    <mergeCell ref="A1:D2"/>
    <mergeCell ref="E1:N1"/>
    <mergeCell ref="E2:G2"/>
    <mergeCell ref="H2:J2"/>
    <mergeCell ref="K2:N2"/>
    <mergeCell ref="A4:I4"/>
    <mergeCell ref="J4:N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99D7-5630-40F2-89CE-064ABD306A46}">
  <dimension ref="A1:X999"/>
  <sheetViews>
    <sheetView showGridLines="0" workbookViewId="0">
      <selection activeCell="A11" sqref="A11"/>
    </sheetView>
  </sheetViews>
  <sheetFormatPr baseColWidth="10" defaultColWidth="14.42578125" defaultRowHeight="15" customHeight="1" x14ac:dyDescent="0.25"/>
  <cols>
    <col min="1" max="1" width="44.5703125" style="87" customWidth="1"/>
    <col min="2" max="2" width="14.7109375" style="87" customWidth="1"/>
    <col min="3" max="3" width="13.5703125" style="87" customWidth="1"/>
    <col min="4" max="4" width="19.28515625" style="87" customWidth="1"/>
    <col min="5" max="5" width="11.42578125" style="87" customWidth="1"/>
    <col min="6" max="6" width="55" style="87" bestFit="1" customWidth="1"/>
    <col min="7" max="7" width="19.85546875" style="87" customWidth="1"/>
    <col min="8" max="8" width="17.42578125" style="87" customWidth="1"/>
    <col min="9" max="9" width="17.28515625" style="87" customWidth="1"/>
    <col min="10" max="10" width="11.42578125" style="87" customWidth="1"/>
    <col min="11" max="11" width="12" style="87" customWidth="1"/>
    <col min="12" max="24" width="11.42578125" style="87" customWidth="1"/>
    <col min="25" max="16384" width="14.42578125" style="87"/>
  </cols>
  <sheetData>
    <row r="1" spans="1:24" s="204" customFormat="1" ht="57" customHeight="1" x14ac:dyDescent="0.25">
      <c r="A1" s="207"/>
      <c r="B1" s="208" t="s">
        <v>393</v>
      </c>
      <c r="C1" s="209"/>
      <c r="D1" s="209"/>
      <c r="E1" s="209"/>
      <c r="F1" s="209"/>
      <c r="G1" s="209"/>
      <c r="H1" s="209"/>
      <c r="I1" s="210"/>
    </row>
    <row r="2" spans="1:24" s="204" customFormat="1" ht="50.25" customHeight="1" x14ac:dyDescent="0.25">
      <c r="A2" s="211"/>
      <c r="B2" s="212" t="s">
        <v>394</v>
      </c>
      <c r="C2" s="213"/>
      <c r="D2" s="214"/>
      <c r="E2" s="212" t="s">
        <v>395</v>
      </c>
      <c r="F2" s="213"/>
      <c r="G2" s="214"/>
      <c r="H2" s="175" t="s">
        <v>398</v>
      </c>
      <c r="I2" s="177"/>
    </row>
    <row r="3" spans="1:24" s="218" customFormat="1" ht="16.5" customHeight="1" thickBot="1" x14ac:dyDescent="0.25">
      <c r="A3" s="215" t="s">
        <v>378</v>
      </c>
      <c r="B3" s="216"/>
      <c r="C3" s="216"/>
      <c r="D3" s="216"/>
      <c r="E3" s="216"/>
      <c r="F3" s="216"/>
      <c r="G3" s="216"/>
      <c r="H3" s="216"/>
      <c r="I3" s="217"/>
    </row>
    <row r="4" spans="1:24" s="101" customFormat="1" ht="45.75" customHeight="1" x14ac:dyDescent="0.25">
      <c r="A4" s="106" t="s">
        <v>374</v>
      </c>
      <c r="B4" s="106" t="s">
        <v>316</v>
      </c>
      <c r="C4" s="106" t="s">
        <v>317</v>
      </c>
      <c r="D4" s="107" t="s">
        <v>318</v>
      </c>
      <c r="E4" s="102"/>
      <c r="F4" s="193" t="s">
        <v>375</v>
      </c>
      <c r="G4" s="194"/>
      <c r="H4" s="194"/>
      <c r="I4" s="195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s="127" customFormat="1" ht="36" customHeight="1" x14ac:dyDescent="0.2">
      <c r="A5" s="165" t="s">
        <v>107</v>
      </c>
      <c r="B5" s="166">
        <f>'[1]LÍNEA 1'!V46</f>
        <v>0</v>
      </c>
      <c r="C5" s="166">
        <f>'[1]LÍNEA 1'!V48</f>
        <v>0</v>
      </c>
      <c r="D5" s="128">
        <v>0</v>
      </c>
      <c r="E5" s="123"/>
      <c r="F5" s="124" t="s">
        <v>376</v>
      </c>
      <c r="G5" s="124" t="s">
        <v>313</v>
      </c>
      <c r="H5" s="125" t="s">
        <v>314</v>
      </c>
      <c r="I5" s="126" t="s">
        <v>315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 s="127" customFormat="1" ht="36" customHeight="1" x14ac:dyDescent="0.2">
      <c r="A6" s="165" t="s">
        <v>165</v>
      </c>
      <c r="B6" s="166">
        <f>'[1]LÍNEA 2'!V11</f>
        <v>0</v>
      </c>
      <c r="C6" s="166">
        <v>0</v>
      </c>
      <c r="D6" s="128">
        <v>0</v>
      </c>
      <c r="E6" s="123"/>
      <c r="F6" s="165" t="s">
        <v>107</v>
      </c>
      <c r="G6" s="129">
        <v>5029224261</v>
      </c>
      <c r="H6" s="130"/>
      <c r="I6" s="131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</row>
    <row r="7" spans="1:24" s="127" customFormat="1" ht="36" customHeight="1" x14ac:dyDescent="0.2">
      <c r="A7" s="165" t="s">
        <v>151</v>
      </c>
      <c r="B7" s="167">
        <f>'[1]LÍNEA 3'!V15</f>
        <v>0</v>
      </c>
      <c r="C7" s="167">
        <f>'[1]LÍNEA 3'!V17</f>
        <v>0</v>
      </c>
      <c r="D7" s="128">
        <v>0</v>
      </c>
      <c r="E7" s="123"/>
      <c r="F7" s="165" t="s">
        <v>165</v>
      </c>
      <c r="G7" s="129">
        <v>0</v>
      </c>
      <c r="H7" s="130"/>
      <c r="I7" s="131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4" s="127" customFormat="1" ht="36" customHeight="1" x14ac:dyDescent="0.2">
      <c r="A8" s="165" t="s">
        <v>261</v>
      </c>
      <c r="B8" s="166">
        <v>0</v>
      </c>
      <c r="C8" s="166">
        <v>0</v>
      </c>
      <c r="D8" s="128">
        <v>0</v>
      </c>
      <c r="E8" s="123"/>
      <c r="F8" s="165" t="s">
        <v>151</v>
      </c>
      <c r="G8" s="129">
        <v>997864272</v>
      </c>
      <c r="H8" s="132"/>
      <c r="I8" s="131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4" s="127" customFormat="1" ht="36" customHeight="1" x14ac:dyDescent="0.2">
      <c r="A9" s="165" t="s">
        <v>140</v>
      </c>
      <c r="B9" s="166">
        <v>0</v>
      </c>
      <c r="C9" s="166">
        <v>0</v>
      </c>
      <c r="D9" s="128">
        <v>0</v>
      </c>
      <c r="E9" s="123"/>
      <c r="F9" s="165" t="s">
        <v>261</v>
      </c>
      <c r="G9" s="129">
        <v>855099166</v>
      </c>
      <c r="H9" s="130"/>
      <c r="I9" s="131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4" s="127" customFormat="1" ht="36" customHeight="1" x14ac:dyDescent="0.2">
      <c r="A10" s="165" t="s">
        <v>141</v>
      </c>
      <c r="B10" s="166">
        <v>0</v>
      </c>
      <c r="C10" s="166">
        <v>0</v>
      </c>
      <c r="D10" s="128">
        <v>0</v>
      </c>
      <c r="E10" s="123"/>
      <c r="F10" s="165" t="s">
        <v>140</v>
      </c>
      <c r="G10" s="129">
        <v>387343285</v>
      </c>
      <c r="H10" s="130"/>
      <c r="I10" s="131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pans="1:24" s="127" customFormat="1" ht="36" customHeight="1" x14ac:dyDescent="0.2">
      <c r="A11" s="165" t="s">
        <v>144</v>
      </c>
      <c r="B11" s="167">
        <v>0</v>
      </c>
      <c r="C11" s="167">
        <v>0</v>
      </c>
      <c r="D11" s="128">
        <v>0</v>
      </c>
      <c r="E11" s="123"/>
      <c r="F11" s="165" t="s">
        <v>141</v>
      </c>
      <c r="G11" s="129">
        <v>2545443980</v>
      </c>
      <c r="H11" s="130"/>
      <c r="I11" s="131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spans="1:24" s="127" customFormat="1" ht="22.5" customHeight="1" x14ac:dyDescent="0.2">
      <c r="A12" s="163" t="s">
        <v>319</v>
      </c>
      <c r="B12" s="164">
        <f>AVERAGE(B5:B11)</f>
        <v>0</v>
      </c>
      <c r="C12" s="164">
        <f>SUM(C5:C11)</f>
        <v>0</v>
      </c>
      <c r="D12" s="133">
        <f>AVERAGE(D5:D11)</f>
        <v>0</v>
      </c>
      <c r="E12" s="123"/>
      <c r="F12" s="165" t="s">
        <v>144</v>
      </c>
      <c r="G12" s="129">
        <v>32911454194</v>
      </c>
      <c r="H12" s="130"/>
      <c r="I12" s="131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spans="1:24" s="127" customFormat="1" ht="12.75" x14ac:dyDescent="0.2">
      <c r="A13" s="134" t="s">
        <v>320</v>
      </c>
      <c r="B13" s="201"/>
      <c r="C13" s="202"/>
      <c r="D13" s="135"/>
      <c r="E13" s="123"/>
      <c r="F13" s="136" t="s">
        <v>377</v>
      </c>
      <c r="G13" s="125">
        <f t="shared" ref="G13:H13" si="0">SUM(G6:G12)</f>
        <v>42726429158</v>
      </c>
      <c r="H13" s="125">
        <f t="shared" si="0"/>
        <v>0</v>
      </c>
      <c r="I13" s="137">
        <v>0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spans="1:24" s="161" customFormat="1" ht="20.100000000000001" customHeight="1" x14ac:dyDescent="0.25">
      <c r="A14" s="134" t="s">
        <v>321</v>
      </c>
      <c r="B14" s="203">
        <f>H13</f>
        <v>0</v>
      </c>
      <c r="C14" s="197"/>
      <c r="D14" s="160"/>
      <c r="I14" s="162"/>
    </row>
    <row r="15" spans="1:24" s="161" customFormat="1" ht="20.100000000000001" customHeight="1" x14ac:dyDescent="0.25">
      <c r="A15" s="134" t="s">
        <v>322</v>
      </c>
      <c r="B15" s="196">
        <v>0</v>
      </c>
      <c r="C15" s="197"/>
      <c r="D15" s="160"/>
      <c r="I15" s="162"/>
    </row>
    <row r="16" spans="1:24" s="161" customFormat="1" ht="20.100000000000001" customHeight="1" x14ac:dyDescent="0.25">
      <c r="A16" s="134" t="s">
        <v>323</v>
      </c>
      <c r="B16" s="196">
        <f>C12</f>
        <v>0</v>
      </c>
      <c r="C16" s="197"/>
      <c r="D16" s="160"/>
      <c r="I16" s="162"/>
    </row>
    <row r="17" spans="1:24" s="161" customFormat="1" ht="20.100000000000001" customHeight="1" x14ac:dyDescent="0.25">
      <c r="A17" s="134" t="s">
        <v>318</v>
      </c>
      <c r="B17" s="196">
        <f>AVERAGE(D5:D11)</f>
        <v>0</v>
      </c>
      <c r="C17" s="197"/>
      <c r="D17" s="160"/>
      <c r="I17" s="162"/>
    </row>
    <row r="18" spans="1:24" s="127" customFormat="1" ht="72.75" customHeight="1" x14ac:dyDescent="0.2">
      <c r="A18" s="198" t="s">
        <v>385</v>
      </c>
      <c r="B18" s="199"/>
      <c r="C18" s="199"/>
      <c r="D18" s="200"/>
      <c r="E18" s="138"/>
      <c r="F18" s="138"/>
      <c r="G18" s="138"/>
      <c r="H18" s="138"/>
      <c r="I18" s="139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x14ac:dyDescent="0.25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spans="1:24" ht="15.75" customHeight="1" x14ac:dyDescent="0.25">
      <c r="A20" s="88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1:24" ht="15.75" customHeight="1" x14ac:dyDescent="0.25">
      <c r="A21" s="88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1:24" ht="15.75" customHeight="1" x14ac:dyDescent="0.25">
      <c r="A22" s="88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24" ht="15.75" customHeight="1" x14ac:dyDescent="0.25">
      <c r="A23" s="88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ht="15.75" customHeight="1" x14ac:dyDescent="0.25">
      <c r="A24" s="88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ht="15.75" customHeight="1" x14ac:dyDescent="0.25">
      <c r="A25" s="88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24" ht="15.75" customHeight="1" x14ac:dyDescent="0.25">
      <c r="A26" s="88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4" ht="15.75" customHeight="1" x14ac:dyDescent="0.25">
      <c r="A27" s="88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ht="15.75" customHeight="1" x14ac:dyDescent="0.25">
      <c r="A28" s="88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24" ht="15.75" customHeight="1" x14ac:dyDescent="0.25">
      <c r="A29" s="88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4" ht="15.75" customHeight="1" x14ac:dyDescent="0.25">
      <c r="A30" s="88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ht="15.75" customHeight="1" x14ac:dyDescent="0.25">
      <c r="A31" s="88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ht="15.75" customHeight="1" x14ac:dyDescent="0.25">
      <c r="A32" s="88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ht="15.75" customHeight="1" x14ac:dyDescent="0.25">
      <c r="A33" s="88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ht="15.75" customHeight="1" x14ac:dyDescent="0.25">
      <c r="A34" s="88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15.75" customHeight="1" x14ac:dyDescent="0.25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ht="15.75" customHeight="1" x14ac:dyDescent="0.25">
      <c r="A36" s="88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15.75" customHeight="1" x14ac:dyDescent="0.25">
      <c r="A37" s="88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15.75" customHeight="1" x14ac:dyDescent="0.25">
      <c r="A38" s="88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ht="15.75" customHeight="1" x14ac:dyDescent="0.25">
      <c r="A39" s="88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ht="15.75" customHeight="1" x14ac:dyDescent="0.25">
      <c r="A40" s="88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1:24" ht="15.75" customHeight="1" x14ac:dyDescent="0.25">
      <c r="A41" s="88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1:24" ht="15.75" customHeight="1" x14ac:dyDescent="0.25">
      <c r="A42" s="8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ht="15.75" customHeight="1" x14ac:dyDescent="0.25">
      <c r="A43" s="8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4" ht="15.75" customHeight="1" x14ac:dyDescent="0.25">
      <c r="A44" s="8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4" ht="15.75" customHeight="1" x14ac:dyDescent="0.25">
      <c r="A45" s="88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1:24" ht="15.75" customHeight="1" x14ac:dyDescent="0.25">
      <c r="A46" s="88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ht="15.75" customHeight="1" x14ac:dyDescent="0.25">
      <c r="A47" s="88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1:24" ht="15.75" customHeight="1" x14ac:dyDescent="0.25">
      <c r="A48" s="88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1:24" ht="15.75" customHeight="1" x14ac:dyDescent="0.25">
      <c r="A49" s="88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1:24" ht="15.75" customHeight="1" x14ac:dyDescent="0.25">
      <c r="A50" s="88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ht="15.75" customHeight="1" x14ac:dyDescent="0.25">
      <c r="A51" s="88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1:24" ht="15.75" customHeight="1" x14ac:dyDescent="0.25">
      <c r="A52" s="88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1:24" ht="15.75" customHeight="1" x14ac:dyDescent="0.25">
      <c r="A53" s="88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1:24" ht="15.75" customHeight="1" x14ac:dyDescent="0.25">
      <c r="A54" s="88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1:24" ht="15.75" customHeight="1" x14ac:dyDescent="0.25">
      <c r="A55" s="88"/>
      <c r="B55" s="86"/>
      <c r="C55" s="86"/>
      <c r="D55" s="89"/>
      <c r="E55" s="86"/>
      <c r="F55" s="86"/>
      <c r="G55" s="90"/>
      <c r="H55" s="9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</row>
    <row r="56" spans="1:24" ht="15.75" customHeight="1" x14ac:dyDescent="0.25">
      <c r="A56" s="88"/>
      <c r="B56" s="86"/>
      <c r="C56" s="86"/>
      <c r="D56" s="86"/>
      <c r="E56" s="86"/>
      <c r="F56" s="86"/>
      <c r="G56" s="92"/>
      <c r="H56" s="93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1:24" ht="15.75" customHeight="1" x14ac:dyDescent="0.25">
      <c r="A57" s="88"/>
      <c r="B57" s="86"/>
      <c r="C57" s="86"/>
      <c r="D57" s="86"/>
      <c r="E57" s="86"/>
      <c r="F57" s="86"/>
      <c r="G57" s="92"/>
      <c r="H57" s="93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1:24" ht="15.75" customHeight="1" x14ac:dyDescent="0.25">
      <c r="A58" s="88"/>
      <c r="B58" s="86"/>
      <c r="C58" s="86"/>
      <c r="D58" s="86"/>
      <c r="E58" s="86"/>
      <c r="F58" s="86"/>
      <c r="G58" s="92"/>
      <c r="H58" s="93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1:24" ht="15.75" customHeight="1" x14ac:dyDescent="0.25">
      <c r="A59" s="88"/>
      <c r="B59" s="86"/>
      <c r="C59" s="86"/>
      <c r="D59" s="86"/>
      <c r="E59" s="86"/>
      <c r="F59" s="86"/>
      <c r="G59" s="92"/>
      <c r="H59" s="93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1:24" ht="15.75" customHeight="1" x14ac:dyDescent="0.25">
      <c r="A60" s="88"/>
      <c r="B60" s="86"/>
      <c r="C60" s="86"/>
      <c r="D60" s="86"/>
      <c r="E60" s="86"/>
      <c r="F60" s="91"/>
      <c r="G60" s="92"/>
      <c r="H60" s="93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1:24" ht="15.75" customHeight="1" x14ac:dyDescent="0.25">
      <c r="A61" s="88"/>
      <c r="B61" s="86"/>
      <c r="C61" s="86"/>
      <c r="D61" s="86"/>
      <c r="E61" s="86"/>
      <c r="F61" s="86"/>
      <c r="G61" s="92"/>
      <c r="H61" s="93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1:24" ht="15.75" customHeight="1" x14ac:dyDescent="0.25">
      <c r="A62" s="88"/>
      <c r="B62" s="86"/>
      <c r="C62" s="86"/>
      <c r="D62" s="86"/>
      <c r="E62" s="86"/>
      <c r="F62" s="86"/>
      <c r="G62" s="92"/>
      <c r="H62" s="93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1:24" ht="15.75" customHeight="1" x14ac:dyDescent="0.25">
      <c r="A63" s="88"/>
      <c r="B63" s="86"/>
      <c r="C63" s="86"/>
      <c r="D63" s="86"/>
      <c r="E63" s="86"/>
      <c r="F63" s="86"/>
      <c r="G63" s="92"/>
      <c r="H63" s="93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1:24" ht="15.75" customHeight="1" x14ac:dyDescent="0.25">
      <c r="A64" s="88"/>
      <c r="B64" s="86"/>
      <c r="C64" s="86"/>
      <c r="D64" s="86"/>
      <c r="E64" s="86"/>
      <c r="F64" s="86"/>
      <c r="G64" s="94"/>
      <c r="H64" s="9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1:24" ht="15.75" customHeight="1" x14ac:dyDescent="0.25">
      <c r="A65" s="88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1:24" ht="15.75" customHeight="1" x14ac:dyDescent="0.25">
      <c r="A66" s="88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1:24" ht="15.75" customHeight="1" x14ac:dyDescent="0.25">
      <c r="A67" s="88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1:24" ht="15.75" customHeight="1" x14ac:dyDescent="0.25">
      <c r="A68" s="88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</row>
    <row r="69" spans="1:24" ht="15.75" customHeight="1" x14ac:dyDescent="0.25">
      <c r="A69" s="88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1:24" ht="15.75" customHeight="1" x14ac:dyDescent="0.25">
      <c r="A70" s="88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1:24" ht="15.75" customHeight="1" x14ac:dyDescent="0.25">
      <c r="A71" s="88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1:24" ht="15.75" customHeight="1" x14ac:dyDescent="0.25">
      <c r="A72" s="88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1:24" ht="15.75" customHeight="1" x14ac:dyDescent="0.25">
      <c r="A73" s="88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1:24" ht="15.75" customHeight="1" x14ac:dyDescent="0.25">
      <c r="A74" s="88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1:24" ht="15.75" customHeight="1" x14ac:dyDescent="0.25">
      <c r="A75" s="88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1:24" ht="15.75" customHeight="1" x14ac:dyDescent="0.25">
      <c r="A76" s="88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1:24" ht="15.75" customHeight="1" x14ac:dyDescent="0.25">
      <c r="A77" s="88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1:24" ht="15.75" customHeight="1" x14ac:dyDescent="0.25">
      <c r="A78" s="88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1:24" ht="15.75" customHeight="1" x14ac:dyDescent="0.25">
      <c r="A79" s="88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1:24" ht="15.75" customHeight="1" x14ac:dyDescent="0.25">
      <c r="A80" s="88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1:24" ht="15.75" customHeight="1" x14ac:dyDescent="0.25">
      <c r="A81" s="88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</row>
    <row r="82" spans="1:24" ht="15.75" customHeight="1" x14ac:dyDescent="0.25">
      <c r="A82" s="88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1:24" ht="15.75" customHeight="1" x14ac:dyDescent="0.25">
      <c r="A83" s="88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1:24" ht="15.75" customHeight="1" x14ac:dyDescent="0.25">
      <c r="A84" s="88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1:24" ht="15.75" customHeight="1" x14ac:dyDescent="0.25">
      <c r="A85" s="88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1:24" ht="15.75" customHeight="1" x14ac:dyDescent="0.25">
      <c r="A86" s="88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1:24" ht="15.75" customHeight="1" x14ac:dyDescent="0.25">
      <c r="A87" s="88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1:24" ht="15.75" customHeight="1" x14ac:dyDescent="0.25">
      <c r="A88" s="88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1:24" ht="15.75" customHeight="1" x14ac:dyDescent="0.25">
      <c r="A89" s="88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1:24" ht="15.75" customHeight="1" x14ac:dyDescent="0.25">
      <c r="A90" s="88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1:24" ht="15.75" customHeight="1" x14ac:dyDescent="0.25">
      <c r="A91" s="88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1:24" ht="15.75" customHeight="1" x14ac:dyDescent="0.25">
      <c r="A92" s="88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1:24" ht="15.75" customHeight="1" x14ac:dyDescent="0.25">
      <c r="A93" s="88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1:24" ht="15.75" customHeight="1" x14ac:dyDescent="0.25">
      <c r="A94" s="88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</row>
    <row r="95" spans="1:24" ht="15.75" customHeight="1" x14ac:dyDescent="0.25">
      <c r="A95" s="88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1:24" ht="15.75" customHeight="1" x14ac:dyDescent="0.25">
      <c r="A96" s="88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1:24" ht="15.75" customHeight="1" x14ac:dyDescent="0.25">
      <c r="A97" s="88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1:24" ht="15.75" customHeight="1" x14ac:dyDescent="0.25">
      <c r="A98" s="88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1:24" ht="15.75" customHeight="1" x14ac:dyDescent="0.25">
      <c r="A99" s="88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1:24" ht="15.75" customHeight="1" x14ac:dyDescent="0.25">
      <c r="A100" s="88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1:24" ht="15.75" customHeight="1" x14ac:dyDescent="0.25">
      <c r="A101" s="88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1:24" ht="15.75" customHeight="1" x14ac:dyDescent="0.25">
      <c r="A102" s="88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1:24" ht="15.75" customHeight="1" x14ac:dyDescent="0.25">
      <c r="A103" s="88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1:24" ht="15.75" customHeight="1" x14ac:dyDescent="0.25">
      <c r="A104" s="88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1:24" ht="15.75" customHeight="1" x14ac:dyDescent="0.25">
      <c r="A105" s="88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1:24" ht="15.75" customHeight="1" x14ac:dyDescent="0.25">
      <c r="A106" s="88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1:24" ht="15.75" customHeight="1" x14ac:dyDescent="0.25">
      <c r="A107" s="88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</row>
    <row r="108" spans="1:24" ht="15.75" customHeight="1" x14ac:dyDescent="0.25">
      <c r="A108" s="88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1:24" ht="15.75" customHeight="1" x14ac:dyDescent="0.25">
      <c r="A109" s="88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1:24" ht="15.75" customHeight="1" x14ac:dyDescent="0.25">
      <c r="A110" s="88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1:24" ht="15.75" customHeight="1" x14ac:dyDescent="0.25">
      <c r="A111" s="88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1:24" ht="15.75" customHeight="1" x14ac:dyDescent="0.25">
      <c r="A112" s="88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1:24" ht="15.75" customHeight="1" x14ac:dyDescent="0.25">
      <c r="A113" s="88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1:24" ht="15.75" customHeight="1" x14ac:dyDescent="0.25">
      <c r="A114" s="88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1:24" ht="15.75" customHeight="1" x14ac:dyDescent="0.25">
      <c r="A115" s="88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1:24" ht="15.75" customHeight="1" x14ac:dyDescent="0.25">
      <c r="A116" s="88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1:24" ht="15.75" customHeight="1" x14ac:dyDescent="0.25">
      <c r="A117" s="88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1:24" ht="15.75" customHeight="1" x14ac:dyDescent="0.25">
      <c r="A118" s="88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1:24" ht="15.75" customHeight="1" x14ac:dyDescent="0.25">
      <c r="A119" s="88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1:24" ht="15.75" customHeight="1" x14ac:dyDescent="0.25">
      <c r="A120" s="88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</row>
    <row r="121" spans="1:24" ht="15.75" customHeight="1" x14ac:dyDescent="0.25">
      <c r="A121" s="88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spans="1:24" ht="15.75" customHeight="1" x14ac:dyDescent="0.25">
      <c r="A122" s="88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spans="1:24" ht="15.75" customHeight="1" x14ac:dyDescent="0.25">
      <c r="A123" s="88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spans="1:24" ht="15.75" customHeight="1" x14ac:dyDescent="0.25">
      <c r="A124" s="88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spans="1:24" ht="15.75" customHeight="1" x14ac:dyDescent="0.25">
      <c r="A125" s="88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spans="1:24" ht="15.75" customHeight="1" x14ac:dyDescent="0.25">
      <c r="A126" s="88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spans="1:24" ht="15.75" customHeight="1" x14ac:dyDescent="0.25">
      <c r="A127" s="88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spans="1:24" ht="15.75" customHeight="1" x14ac:dyDescent="0.25">
      <c r="A128" s="88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spans="1:24" ht="15.75" customHeight="1" x14ac:dyDescent="0.25">
      <c r="A129" s="88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spans="1:24" ht="15.75" customHeight="1" x14ac:dyDescent="0.25">
      <c r="A130" s="88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spans="1:24" ht="15.75" customHeight="1" x14ac:dyDescent="0.25">
      <c r="A131" s="88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spans="1:24" ht="15.75" customHeight="1" x14ac:dyDescent="0.25">
      <c r="A132" s="88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spans="1:24" ht="15.75" customHeight="1" x14ac:dyDescent="0.25">
      <c r="A133" s="88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spans="1:24" ht="15.75" customHeight="1" x14ac:dyDescent="0.25">
      <c r="A134" s="88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spans="1:24" ht="15.75" customHeight="1" x14ac:dyDescent="0.25">
      <c r="A135" s="88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spans="1:24" ht="15.75" customHeight="1" x14ac:dyDescent="0.25">
      <c r="A136" s="88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spans="1:24" ht="15.75" customHeight="1" x14ac:dyDescent="0.25">
      <c r="A137" s="88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spans="1:24" ht="15.75" customHeight="1" x14ac:dyDescent="0.25">
      <c r="A138" s="88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spans="1:24" ht="15.75" customHeight="1" x14ac:dyDescent="0.25">
      <c r="A139" s="88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spans="1:24" ht="15.75" customHeight="1" x14ac:dyDescent="0.25">
      <c r="A140" s="88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spans="1:24" ht="15.75" customHeight="1" x14ac:dyDescent="0.25">
      <c r="A141" s="88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spans="1:24" ht="15.75" customHeight="1" x14ac:dyDescent="0.25">
      <c r="A142" s="88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spans="1:24" ht="15.75" customHeight="1" x14ac:dyDescent="0.25">
      <c r="A143" s="88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spans="1:24" ht="15.75" customHeight="1" x14ac:dyDescent="0.25">
      <c r="A144" s="88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spans="1:24" ht="15.75" customHeight="1" x14ac:dyDescent="0.25">
      <c r="A145" s="88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spans="1:24" ht="15.75" customHeight="1" x14ac:dyDescent="0.25">
      <c r="A146" s="88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spans="1:24" ht="15.75" customHeight="1" x14ac:dyDescent="0.25">
      <c r="A147" s="88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spans="1:24" ht="15.75" customHeight="1" x14ac:dyDescent="0.25">
      <c r="A148" s="88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spans="1:24" ht="15.75" customHeight="1" x14ac:dyDescent="0.25">
      <c r="A149" s="88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spans="1:24" ht="15.75" customHeight="1" x14ac:dyDescent="0.25">
      <c r="A150" s="88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spans="1:24" ht="15.75" customHeight="1" x14ac:dyDescent="0.25">
      <c r="A151" s="88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spans="1:24" ht="15.75" customHeight="1" x14ac:dyDescent="0.25">
      <c r="A152" s="88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spans="1:24" ht="15.75" customHeight="1" x14ac:dyDescent="0.25">
      <c r="A153" s="88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spans="1:24" ht="15.75" customHeight="1" x14ac:dyDescent="0.25">
      <c r="A154" s="88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spans="1:24" ht="15.75" customHeight="1" x14ac:dyDescent="0.25">
      <c r="A155" s="88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spans="1:24" ht="15.75" customHeight="1" x14ac:dyDescent="0.25">
      <c r="A156" s="88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spans="1:24" ht="15.75" customHeight="1" x14ac:dyDescent="0.25">
      <c r="A157" s="88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spans="1:24" ht="15.75" customHeight="1" x14ac:dyDescent="0.25">
      <c r="A158" s="88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spans="1:24" ht="15.75" customHeight="1" x14ac:dyDescent="0.25">
      <c r="A159" s="88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spans="1:24" ht="15.75" customHeight="1" x14ac:dyDescent="0.25">
      <c r="A160" s="88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spans="1:24" ht="15.75" customHeight="1" x14ac:dyDescent="0.25">
      <c r="A161" s="88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  <row r="162" spans="1:24" ht="15.75" customHeight="1" x14ac:dyDescent="0.25">
      <c r="A162" s="88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</row>
    <row r="163" spans="1:24" ht="15.75" customHeight="1" x14ac:dyDescent="0.25">
      <c r="A163" s="88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</row>
    <row r="164" spans="1:24" ht="15.75" customHeight="1" x14ac:dyDescent="0.25">
      <c r="A164" s="88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</row>
    <row r="165" spans="1:24" ht="15.75" customHeight="1" x14ac:dyDescent="0.25">
      <c r="A165" s="88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</row>
    <row r="166" spans="1:24" ht="15.75" customHeight="1" x14ac:dyDescent="0.25">
      <c r="A166" s="88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</row>
    <row r="167" spans="1:24" ht="15.75" customHeight="1" x14ac:dyDescent="0.25">
      <c r="A167" s="88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1:24" ht="15.75" customHeight="1" x14ac:dyDescent="0.25">
      <c r="A168" s="88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</row>
    <row r="169" spans="1:24" ht="15.75" customHeight="1" x14ac:dyDescent="0.25">
      <c r="A169" s="88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1:24" ht="15.75" customHeight="1" x14ac:dyDescent="0.25">
      <c r="A170" s="88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spans="1:24" ht="15.75" customHeight="1" x14ac:dyDescent="0.25">
      <c r="A171" s="88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spans="1:24" ht="15.75" customHeight="1" x14ac:dyDescent="0.25">
      <c r="A172" s="88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spans="1:24" ht="15.75" customHeight="1" x14ac:dyDescent="0.25">
      <c r="A173" s="88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1:24" ht="15.75" customHeight="1" x14ac:dyDescent="0.25">
      <c r="A174" s="88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spans="1:24" ht="15.75" customHeight="1" x14ac:dyDescent="0.25">
      <c r="A175" s="88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  <row r="176" spans="1:24" ht="15.75" customHeight="1" x14ac:dyDescent="0.25">
      <c r="A176" s="88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</row>
    <row r="177" spans="1:24" ht="15.75" customHeight="1" x14ac:dyDescent="0.25">
      <c r="A177" s="88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</row>
    <row r="178" spans="1:24" ht="15.75" customHeight="1" x14ac:dyDescent="0.25">
      <c r="A178" s="88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</row>
    <row r="179" spans="1:24" ht="15.75" customHeight="1" x14ac:dyDescent="0.25">
      <c r="A179" s="88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1:24" ht="15.75" customHeight="1" x14ac:dyDescent="0.25">
      <c r="A180" s="88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spans="1:24" ht="15.75" customHeight="1" x14ac:dyDescent="0.25">
      <c r="A181" s="88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spans="1:24" ht="15.75" customHeight="1" x14ac:dyDescent="0.25">
      <c r="A182" s="88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1:24" ht="15.75" customHeight="1" x14ac:dyDescent="0.25">
      <c r="A183" s="88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</row>
    <row r="184" spans="1:24" ht="15.75" customHeight="1" x14ac:dyDescent="0.25">
      <c r="A184" s="88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spans="1:24" ht="15.75" customHeight="1" x14ac:dyDescent="0.25">
      <c r="A185" s="88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1:24" ht="15.75" customHeight="1" x14ac:dyDescent="0.25">
      <c r="A186" s="88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</row>
    <row r="187" spans="1:24" ht="15.75" customHeight="1" x14ac:dyDescent="0.25">
      <c r="A187" s="88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</row>
    <row r="188" spans="1:24" ht="15.75" customHeight="1" x14ac:dyDescent="0.25">
      <c r="A188" s="88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</row>
    <row r="189" spans="1:24" ht="15.75" customHeight="1" x14ac:dyDescent="0.25">
      <c r="A189" s="88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</row>
    <row r="190" spans="1:24" ht="15.75" customHeight="1" x14ac:dyDescent="0.25">
      <c r="A190" s="88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</row>
    <row r="191" spans="1:24" ht="15.75" customHeight="1" x14ac:dyDescent="0.25">
      <c r="A191" s="88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</row>
    <row r="192" spans="1:24" ht="15.75" customHeight="1" x14ac:dyDescent="0.25">
      <c r="A192" s="88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</row>
    <row r="193" spans="1:24" ht="15.75" customHeight="1" x14ac:dyDescent="0.25">
      <c r="A193" s="88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</row>
    <row r="194" spans="1:24" ht="15.75" customHeight="1" x14ac:dyDescent="0.25">
      <c r="A194" s="88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</row>
    <row r="195" spans="1:24" ht="15.75" customHeight="1" x14ac:dyDescent="0.25">
      <c r="A195" s="88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</row>
    <row r="196" spans="1:24" ht="15.75" customHeight="1" x14ac:dyDescent="0.25">
      <c r="A196" s="88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</row>
    <row r="197" spans="1:24" ht="15.75" customHeight="1" x14ac:dyDescent="0.25">
      <c r="A197" s="88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</row>
    <row r="198" spans="1:24" ht="15.75" customHeight="1" x14ac:dyDescent="0.25">
      <c r="A198" s="88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</row>
    <row r="199" spans="1:24" ht="15.75" customHeight="1" x14ac:dyDescent="0.25">
      <c r="A199" s="88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</row>
    <row r="200" spans="1:24" ht="15.75" customHeight="1" x14ac:dyDescent="0.25">
      <c r="A200" s="88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</row>
    <row r="201" spans="1:24" ht="15.75" customHeight="1" x14ac:dyDescent="0.25">
      <c r="A201" s="88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</row>
    <row r="202" spans="1:24" ht="15.75" customHeight="1" x14ac:dyDescent="0.25">
      <c r="A202" s="88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</row>
    <row r="203" spans="1:24" ht="15.75" customHeight="1" x14ac:dyDescent="0.25">
      <c r="A203" s="88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</row>
    <row r="204" spans="1:24" ht="15.75" customHeight="1" x14ac:dyDescent="0.25">
      <c r="A204" s="88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</row>
    <row r="205" spans="1:24" ht="15.75" customHeight="1" x14ac:dyDescent="0.25">
      <c r="A205" s="88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</row>
    <row r="206" spans="1:24" ht="15.75" customHeight="1" x14ac:dyDescent="0.25">
      <c r="A206" s="88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</row>
    <row r="207" spans="1:24" ht="15.75" customHeight="1" x14ac:dyDescent="0.25">
      <c r="A207" s="88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</row>
    <row r="208" spans="1:24" ht="15.75" customHeight="1" x14ac:dyDescent="0.25">
      <c r="A208" s="88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</row>
    <row r="209" spans="1:24" ht="15.75" customHeight="1" x14ac:dyDescent="0.25">
      <c r="A209" s="88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</row>
    <row r="210" spans="1:24" ht="15.75" customHeight="1" x14ac:dyDescent="0.25">
      <c r="A210" s="88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</row>
    <row r="211" spans="1:24" ht="15.75" customHeight="1" x14ac:dyDescent="0.25">
      <c r="A211" s="88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spans="1:24" ht="15.75" customHeight="1" x14ac:dyDescent="0.25">
      <c r="A212" s="88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spans="1:24" ht="15.75" customHeight="1" x14ac:dyDescent="0.25">
      <c r="A213" s="88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</row>
    <row r="214" spans="1:24" ht="15.75" customHeight="1" x14ac:dyDescent="0.25">
      <c r="A214" s="88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</row>
    <row r="215" spans="1:24" ht="15.75" customHeight="1" x14ac:dyDescent="0.25">
      <c r="A215" s="88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</row>
    <row r="216" spans="1:24" ht="15.75" customHeight="1" x14ac:dyDescent="0.25">
      <c r="A216" s="88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spans="1:24" ht="15.75" customHeight="1" x14ac:dyDescent="0.25">
      <c r="A217" s="88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spans="1:24" ht="15.75" customHeight="1" x14ac:dyDescent="0.25">
      <c r="A218" s="88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spans="1:24" ht="15.75" customHeight="1" x14ac:dyDescent="0.25">
      <c r="A219" s="88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spans="1:24" ht="15.75" customHeight="1" x14ac:dyDescent="0.25">
      <c r="A220" s="88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spans="1:24" ht="15.75" customHeight="1" x14ac:dyDescent="0.25">
      <c r="A221" s="88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spans="1:24" ht="15.75" customHeight="1" x14ac:dyDescent="0.25">
      <c r="A222" s="88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</row>
    <row r="223" spans="1:24" ht="15.75" customHeight="1" x14ac:dyDescent="0.25">
      <c r="A223" s="88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</row>
    <row r="224" spans="1:24" ht="15.75" customHeight="1" x14ac:dyDescent="0.25">
      <c r="A224" s="88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</row>
    <row r="225" spans="1:24" ht="15.75" customHeight="1" x14ac:dyDescent="0.25">
      <c r="A225" s="88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</row>
    <row r="226" spans="1:24" ht="15.75" customHeight="1" x14ac:dyDescent="0.25">
      <c r="A226" s="88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</row>
    <row r="227" spans="1:24" ht="15.75" customHeight="1" x14ac:dyDescent="0.25">
      <c r="A227" s="88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</row>
    <row r="228" spans="1:24" ht="15.75" customHeight="1" x14ac:dyDescent="0.25">
      <c r="A228" s="88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spans="1:24" ht="15.75" customHeight="1" x14ac:dyDescent="0.25">
      <c r="A229" s="88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</row>
    <row r="230" spans="1:24" ht="15.75" customHeight="1" x14ac:dyDescent="0.25">
      <c r="A230" s="88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</row>
    <row r="231" spans="1:24" ht="15.75" customHeight="1" x14ac:dyDescent="0.25">
      <c r="A231" s="88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</row>
    <row r="232" spans="1:24" ht="15.75" customHeight="1" x14ac:dyDescent="0.25">
      <c r="A232" s="88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</row>
    <row r="233" spans="1:24" ht="15.75" customHeight="1" x14ac:dyDescent="0.25">
      <c r="A233" s="88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</row>
    <row r="234" spans="1:24" ht="15.75" customHeight="1" x14ac:dyDescent="0.25">
      <c r="A234" s="88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</row>
    <row r="235" spans="1:24" ht="15.75" customHeight="1" x14ac:dyDescent="0.25">
      <c r="A235" s="88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</row>
    <row r="236" spans="1:24" ht="15.75" customHeight="1" x14ac:dyDescent="0.25">
      <c r="A236" s="88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</row>
    <row r="237" spans="1:24" ht="15.75" customHeight="1" x14ac:dyDescent="0.25">
      <c r="A237" s="88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</row>
    <row r="238" spans="1:24" ht="15.75" customHeight="1" x14ac:dyDescent="0.25">
      <c r="A238" s="88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</row>
    <row r="239" spans="1:24" ht="15.75" customHeight="1" x14ac:dyDescent="0.25">
      <c r="A239" s="88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</row>
    <row r="240" spans="1:24" ht="15.75" customHeight="1" x14ac:dyDescent="0.25">
      <c r="A240" s="88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</row>
    <row r="241" spans="1:24" ht="15.75" customHeight="1" x14ac:dyDescent="0.25">
      <c r="A241" s="88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</row>
    <row r="242" spans="1:24" ht="15.75" customHeight="1" x14ac:dyDescent="0.25">
      <c r="A242" s="88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</row>
    <row r="243" spans="1:24" ht="15.75" customHeight="1" x14ac:dyDescent="0.25">
      <c r="A243" s="88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</row>
    <row r="244" spans="1:24" ht="15.75" customHeight="1" x14ac:dyDescent="0.25">
      <c r="A244" s="88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</row>
    <row r="245" spans="1:24" ht="15.75" customHeight="1" x14ac:dyDescent="0.25">
      <c r="A245" s="88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</row>
    <row r="246" spans="1:24" ht="15.75" customHeight="1" x14ac:dyDescent="0.25">
      <c r="A246" s="88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</row>
    <row r="247" spans="1:24" ht="15.75" customHeight="1" x14ac:dyDescent="0.25">
      <c r="A247" s="88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</row>
    <row r="248" spans="1:24" ht="15.75" customHeight="1" x14ac:dyDescent="0.25">
      <c r="A248" s="88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</row>
    <row r="249" spans="1:24" ht="15.75" customHeight="1" x14ac:dyDescent="0.25">
      <c r="A249" s="88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</row>
    <row r="250" spans="1:24" ht="15.75" customHeight="1" x14ac:dyDescent="0.25">
      <c r="A250" s="88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</row>
    <row r="251" spans="1:24" ht="15.75" customHeight="1" x14ac:dyDescent="0.25">
      <c r="A251" s="88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</row>
    <row r="252" spans="1:24" ht="15.75" customHeight="1" x14ac:dyDescent="0.25">
      <c r="A252" s="88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</row>
    <row r="253" spans="1:24" ht="15.75" customHeight="1" x14ac:dyDescent="0.25">
      <c r="A253" s="88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</row>
    <row r="254" spans="1:24" ht="15.75" customHeight="1" x14ac:dyDescent="0.25">
      <c r="A254" s="88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</row>
    <row r="255" spans="1:24" ht="15.75" customHeight="1" x14ac:dyDescent="0.25">
      <c r="A255" s="88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</row>
    <row r="256" spans="1:24" ht="15.75" customHeight="1" x14ac:dyDescent="0.25">
      <c r="A256" s="88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</row>
    <row r="257" spans="1:24" ht="15.75" customHeight="1" x14ac:dyDescent="0.25">
      <c r="A257" s="88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</row>
    <row r="258" spans="1:24" ht="15.75" customHeight="1" x14ac:dyDescent="0.25">
      <c r="A258" s="88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</row>
    <row r="259" spans="1:24" ht="15.75" customHeight="1" x14ac:dyDescent="0.25">
      <c r="A259" s="88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</row>
    <row r="260" spans="1:24" ht="15.75" customHeight="1" x14ac:dyDescent="0.25">
      <c r="A260" s="88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</row>
    <row r="261" spans="1:24" ht="15.75" customHeight="1" x14ac:dyDescent="0.25">
      <c r="A261" s="88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</row>
    <row r="262" spans="1:24" ht="15.75" customHeight="1" x14ac:dyDescent="0.25">
      <c r="A262" s="88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</row>
    <row r="263" spans="1:24" ht="15.75" customHeight="1" x14ac:dyDescent="0.25">
      <c r="A263" s="88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</row>
    <row r="264" spans="1:24" ht="15.75" customHeight="1" x14ac:dyDescent="0.25">
      <c r="A264" s="88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</row>
    <row r="265" spans="1:24" ht="15.75" customHeight="1" x14ac:dyDescent="0.25">
      <c r="A265" s="88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</row>
    <row r="266" spans="1:24" ht="15.75" customHeight="1" x14ac:dyDescent="0.25">
      <c r="A266" s="88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</row>
    <row r="267" spans="1:24" ht="15.75" customHeight="1" x14ac:dyDescent="0.25">
      <c r="A267" s="88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</row>
    <row r="268" spans="1:24" ht="15.75" customHeight="1" x14ac:dyDescent="0.25">
      <c r="A268" s="88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</row>
    <row r="269" spans="1:24" ht="15.75" customHeight="1" x14ac:dyDescent="0.25">
      <c r="A269" s="88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</row>
    <row r="270" spans="1:24" ht="15.75" customHeight="1" x14ac:dyDescent="0.25">
      <c r="A270" s="88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spans="1:24" ht="15.75" customHeight="1" x14ac:dyDescent="0.25">
      <c r="A271" s="88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spans="1:24" ht="15.75" customHeight="1" x14ac:dyDescent="0.25">
      <c r="A272" s="88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spans="1:24" ht="15.75" customHeight="1" x14ac:dyDescent="0.25">
      <c r="A273" s="88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spans="1:24" ht="15.75" customHeight="1" x14ac:dyDescent="0.25">
      <c r="A274" s="88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spans="1:24" ht="15.75" customHeight="1" x14ac:dyDescent="0.25">
      <c r="A275" s="88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spans="1:24" ht="15.75" customHeight="1" x14ac:dyDescent="0.25">
      <c r="A276" s="88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spans="1:24" ht="15.75" customHeight="1" x14ac:dyDescent="0.25">
      <c r="A277" s="88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spans="1:24" ht="15.75" customHeight="1" x14ac:dyDescent="0.25">
      <c r="A278" s="88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spans="1:24" ht="15.75" customHeight="1" x14ac:dyDescent="0.25">
      <c r="A279" s="88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</row>
    <row r="280" spans="1:24" ht="15.75" customHeight="1" x14ac:dyDescent="0.25">
      <c r="A280" s="88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spans="1:24" ht="15.75" customHeight="1" x14ac:dyDescent="0.25">
      <c r="A281" s="88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spans="1:24" ht="15.75" customHeight="1" x14ac:dyDescent="0.25">
      <c r="A282" s="88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spans="1:24" ht="15.75" customHeight="1" x14ac:dyDescent="0.25">
      <c r="A283" s="88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spans="1:24" ht="15.75" customHeight="1" x14ac:dyDescent="0.25">
      <c r="A284" s="88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spans="1:24" ht="15.75" customHeight="1" x14ac:dyDescent="0.25">
      <c r="A285" s="88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spans="1:24" ht="15.75" customHeight="1" x14ac:dyDescent="0.25">
      <c r="A286" s="88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spans="1:24" ht="15.75" customHeight="1" x14ac:dyDescent="0.25">
      <c r="A287" s="88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1:24" ht="15.75" customHeight="1" x14ac:dyDescent="0.25">
      <c r="A288" s="88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spans="1:24" ht="15.75" customHeight="1" x14ac:dyDescent="0.25">
      <c r="A289" s="88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spans="1:24" ht="15.75" customHeight="1" x14ac:dyDescent="0.25">
      <c r="A290" s="88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spans="1:24" ht="15.75" customHeight="1" x14ac:dyDescent="0.25">
      <c r="A291" s="88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spans="1:24" ht="15.75" customHeight="1" x14ac:dyDescent="0.25">
      <c r="A292" s="88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</row>
    <row r="293" spans="1:24" ht="15.75" customHeight="1" x14ac:dyDescent="0.25">
      <c r="A293" s="88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spans="1:24" ht="15.75" customHeight="1" x14ac:dyDescent="0.25">
      <c r="A294" s="88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spans="1:24" ht="15.75" customHeight="1" x14ac:dyDescent="0.25">
      <c r="A295" s="88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spans="1:24" ht="15.75" customHeight="1" x14ac:dyDescent="0.25">
      <c r="A296" s="88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spans="1:24" ht="15.75" customHeight="1" x14ac:dyDescent="0.25">
      <c r="A297" s="88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spans="1:24" ht="15.75" customHeight="1" x14ac:dyDescent="0.25">
      <c r="A298" s="88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spans="1:24" ht="15.75" customHeight="1" x14ac:dyDescent="0.25">
      <c r="A299" s="88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spans="1:24" ht="15.75" customHeight="1" x14ac:dyDescent="0.25">
      <c r="A300" s="88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spans="1:24" ht="15.75" customHeight="1" x14ac:dyDescent="0.25">
      <c r="A301" s="88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spans="1:24" ht="15.75" customHeight="1" x14ac:dyDescent="0.25">
      <c r="A302" s="88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spans="1:24" ht="15.75" customHeight="1" x14ac:dyDescent="0.25">
      <c r="A303" s="88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spans="1:24" ht="15.75" customHeight="1" x14ac:dyDescent="0.25">
      <c r="A304" s="88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spans="1:24" ht="15.75" customHeight="1" x14ac:dyDescent="0.25">
      <c r="A305" s="88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</row>
    <row r="306" spans="1:24" ht="15.75" customHeight="1" x14ac:dyDescent="0.25">
      <c r="A306" s="88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spans="1:24" ht="15.75" customHeight="1" x14ac:dyDescent="0.25">
      <c r="A307" s="88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spans="1:24" ht="15.75" customHeight="1" x14ac:dyDescent="0.25">
      <c r="A308" s="88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spans="1:24" ht="15.75" customHeight="1" x14ac:dyDescent="0.25">
      <c r="A309" s="88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spans="1:24" ht="15.75" customHeight="1" x14ac:dyDescent="0.25">
      <c r="A310" s="88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spans="1:24" ht="15.75" customHeight="1" x14ac:dyDescent="0.25">
      <c r="A311" s="88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spans="1:24" ht="15.75" customHeight="1" x14ac:dyDescent="0.25">
      <c r="A312" s="88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spans="1:24" ht="15.75" customHeight="1" x14ac:dyDescent="0.25">
      <c r="A313" s="88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spans="1:24" ht="15.75" customHeight="1" x14ac:dyDescent="0.25">
      <c r="A314" s="88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spans="1:24" ht="15.75" customHeight="1" x14ac:dyDescent="0.25">
      <c r="A315" s="88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spans="1:24" ht="15.75" customHeight="1" x14ac:dyDescent="0.25">
      <c r="A316" s="88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spans="1:24" ht="15.75" customHeight="1" x14ac:dyDescent="0.25">
      <c r="A317" s="88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spans="1:24" ht="15.75" customHeight="1" x14ac:dyDescent="0.25">
      <c r="A318" s="88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</row>
    <row r="319" spans="1:24" ht="15.75" customHeight="1" x14ac:dyDescent="0.25">
      <c r="A319" s="88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spans="1:24" ht="15.75" customHeight="1" x14ac:dyDescent="0.25">
      <c r="A320" s="88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spans="1:24" ht="15.75" customHeight="1" x14ac:dyDescent="0.25">
      <c r="A321" s="88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spans="1:24" ht="15.75" customHeight="1" x14ac:dyDescent="0.25">
      <c r="A322" s="88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spans="1:24" ht="15.75" customHeight="1" x14ac:dyDescent="0.25">
      <c r="A323" s="88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spans="1:24" ht="15.75" customHeight="1" x14ac:dyDescent="0.25">
      <c r="A324" s="88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spans="1:24" ht="15.75" customHeight="1" x14ac:dyDescent="0.25">
      <c r="A325" s="88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spans="1:24" ht="15.75" customHeight="1" x14ac:dyDescent="0.25">
      <c r="A326" s="88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spans="1:24" ht="15.75" customHeight="1" x14ac:dyDescent="0.25">
      <c r="A327" s="88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spans="1:24" ht="15.75" customHeight="1" x14ac:dyDescent="0.25">
      <c r="A328" s="88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spans="1:24" ht="15.75" customHeight="1" x14ac:dyDescent="0.25">
      <c r="A329" s="88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spans="1:24" ht="15.75" customHeight="1" x14ac:dyDescent="0.25">
      <c r="A330" s="88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spans="1:24" ht="15.75" customHeight="1" x14ac:dyDescent="0.25">
      <c r="A331" s="88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</row>
    <row r="332" spans="1:24" ht="15.75" customHeight="1" x14ac:dyDescent="0.25">
      <c r="A332" s="88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1:24" ht="15.75" customHeight="1" x14ac:dyDescent="0.25">
      <c r="A333" s="88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1:24" ht="15.75" customHeight="1" x14ac:dyDescent="0.25">
      <c r="A334" s="88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1:24" ht="15.75" customHeight="1" x14ac:dyDescent="0.25">
      <c r="A335" s="88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1:24" ht="15.75" customHeight="1" x14ac:dyDescent="0.25">
      <c r="A336" s="88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1:24" ht="15.75" customHeight="1" x14ac:dyDescent="0.25">
      <c r="A337" s="88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1:24" ht="15.75" customHeight="1" x14ac:dyDescent="0.25">
      <c r="A338" s="88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1:24" ht="15.75" customHeight="1" x14ac:dyDescent="0.25">
      <c r="A339" s="88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1:24" ht="15.75" customHeight="1" x14ac:dyDescent="0.25">
      <c r="A340" s="88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1:24" ht="15.75" customHeight="1" x14ac:dyDescent="0.25">
      <c r="A341" s="88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1:24" ht="15.75" customHeight="1" x14ac:dyDescent="0.25">
      <c r="A342" s="88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1:24" ht="15.75" customHeight="1" x14ac:dyDescent="0.25">
      <c r="A343" s="88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1:24" ht="15.75" customHeight="1" x14ac:dyDescent="0.25">
      <c r="A344" s="88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</row>
    <row r="345" spans="1:24" ht="15.75" customHeight="1" x14ac:dyDescent="0.25">
      <c r="A345" s="88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1:24" ht="15.75" customHeight="1" x14ac:dyDescent="0.25">
      <c r="A346" s="88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1:24" ht="15.75" customHeight="1" x14ac:dyDescent="0.25">
      <c r="A347" s="88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1:24" ht="15.75" customHeight="1" x14ac:dyDescent="0.25">
      <c r="A348" s="88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1:24" ht="15.75" customHeight="1" x14ac:dyDescent="0.25">
      <c r="A349" s="88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1:24" ht="15.75" customHeight="1" x14ac:dyDescent="0.25">
      <c r="A350" s="88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1:24" ht="15.75" customHeight="1" x14ac:dyDescent="0.25">
      <c r="A351" s="88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1:24" ht="15.75" customHeight="1" x14ac:dyDescent="0.25">
      <c r="A352" s="88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1:24" ht="15.75" customHeight="1" x14ac:dyDescent="0.25">
      <c r="A353" s="88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1:24" ht="15.75" customHeight="1" x14ac:dyDescent="0.25">
      <c r="A354" s="88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1:24" ht="15.75" customHeight="1" x14ac:dyDescent="0.25">
      <c r="A355" s="88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1:24" ht="15.75" customHeight="1" x14ac:dyDescent="0.25">
      <c r="A356" s="88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1:24" ht="15.75" customHeight="1" x14ac:dyDescent="0.25">
      <c r="A357" s="88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</row>
    <row r="358" spans="1:24" ht="15.75" customHeight="1" x14ac:dyDescent="0.25">
      <c r="A358" s="88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</row>
    <row r="359" spans="1:24" ht="15.75" customHeight="1" x14ac:dyDescent="0.25">
      <c r="A359" s="88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</row>
    <row r="360" spans="1:24" ht="15.75" customHeight="1" x14ac:dyDescent="0.25">
      <c r="A360" s="88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</row>
    <row r="361" spans="1:24" ht="15.75" customHeight="1" x14ac:dyDescent="0.25">
      <c r="A361" s="88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</row>
    <row r="362" spans="1:24" ht="15.75" customHeight="1" x14ac:dyDescent="0.25">
      <c r="A362" s="88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</row>
    <row r="363" spans="1:24" ht="15.75" customHeight="1" x14ac:dyDescent="0.25">
      <c r="A363" s="88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</row>
    <row r="364" spans="1:24" ht="15.75" customHeight="1" x14ac:dyDescent="0.25">
      <c r="A364" s="88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</row>
    <row r="365" spans="1:24" ht="15.75" customHeight="1" x14ac:dyDescent="0.25">
      <c r="A365" s="88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</row>
    <row r="366" spans="1:24" ht="15.75" customHeight="1" x14ac:dyDescent="0.25">
      <c r="A366" s="88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</row>
    <row r="367" spans="1:24" ht="15.75" customHeight="1" x14ac:dyDescent="0.25">
      <c r="A367" s="88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</row>
    <row r="368" spans="1:24" ht="15.75" customHeight="1" x14ac:dyDescent="0.25">
      <c r="A368" s="88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</row>
    <row r="369" spans="1:24" ht="15.75" customHeight="1" x14ac:dyDescent="0.25">
      <c r="A369" s="88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</row>
    <row r="370" spans="1:24" ht="15.75" customHeight="1" x14ac:dyDescent="0.25">
      <c r="A370" s="88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</row>
    <row r="371" spans="1:24" ht="15.75" customHeight="1" x14ac:dyDescent="0.25">
      <c r="A371" s="88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</row>
    <row r="372" spans="1:24" ht="15.75" customHeight="1" x14ac:dyDescent="0.25">
      <c r="A372" s="88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</row>
    <row r="373" spans="1:24" ht="15.75" customHeight="1" x14ac:dyDescent="0.25">
      <c r="A373" s="88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</row>
    <row r="374" spans="1:24" ht="15.75" customHeight="1" x14ac:dyDescent="0.25">
      <c r="A374" s="88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</row>
    <row r="375" spans="1:24" ht="15.75" customHeight="1" x14ac:dyDescent="0.25">
      <c r="A375" s="88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</row>
    <row r="376" spans="1:24" ht="15.75" customHeight="1" x14ac:dyDescent="0.25">
      <c r="A376" s="88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</row>
    <row r="377" spans="1:24" ht="15.75" customHeight="1" x14ac:dyDescent="0.25">
      <c r="A377" s="88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</row>
    <row r="378" spans="1:24" ht="15.75" customHeight="1" x14ac:dyDescent="0.25">
      <c r="A378" s="88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</row>
    <row r="379" spans="1:24" ht="15.75" customHeight="1" x14ac:dyDescent="0.25">
      <c r="A379" s="88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</row>
    <row r="380" spans="1:24" ht="15.75" customHeight="1" x14ac:dyDescent="0.25">
      <c r="A380" s="88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</row>
    <row r="381" spans="1:24" ht="15.75" customHeight="1" x14ac:dyDescent="0.25">
      <c r="A381" s="88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</row>
    <row r="382" spans="1:24" ht="15.75" customHeight="1" x14ac:dyDescent="0.25">
      <c r="A382" s="88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</row>
    <row r="383" spans="1:24" ht="15.75" customHeight="1" x14ac:dyDescent="0.25">
      <c r="A383" s="88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</row>
    <row r="384" spans="1:24" ht="15.75" customHeight="1" x14ac:dyDescent="0.25">
      <c r="A384" s="88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</row>
    <row r="385" spans="1:24" ht="15.75" customHeight="1" x14ac:dyDescent="0.25">
      <c r="A385" s="88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</row>
    <row r="386" spans="1:24" ht="15.75" customHeight="1" x14ac:dyDescent="0.25">
      <c r="A386" s="88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</row>
    <row r="387" spans="1:24" ht="15.75" customHeight="1" x14ac:dyDescent="0.25">
      <c r="A387" s="88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</row>
    <row r="388" spans="1:24" ht="15.75" customHeight="1" x14ac:dyDescent="0.25">
      <c r="A388" s="88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</row>
    <row r="389" spans="1:24" ht="15.75" customHeight="1" x14ac:dyDescent="0.25">
      <c r="A389" s="88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</row>
    <row r="390" spans="1:24" ht="15.75" customHeight="1" x14ac:dyDescent="0.25">
      <c r="A390" s="88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</row>
    <row r="391" spans="1:24" ht="15.75" customHeight="1" x14ac:dyDescent="0.25">
      <c r="A391" s="88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</row>
    <row r="392" spans="1:24" ht="15.75" customHeight="1" x14ac:dyDescent="0.25">
      <c r="A392" s="88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</row>
    <row r="393" spans="1:24" ht="15.75" customHeight="1" x14ac:dyDescent="0.25">
      <c r="A393" s="88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</row>
    <row r="394" spans="1:24" ht="15.75" customHeight="1" x14ac:dyDescent="0.25">
      <c r="A394" s="88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</row>
    <row r="395" spans="1:24" ht="15.75" customHeight="1" x14ac:dyDescent="0.25">
      <c r="A395" s="88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</row>
    <row r="396" spans="1:24" ht="15.75" customHeight="1" x14ac:dyDescent="0.25">
      <c r="A396" s="88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</row>
    <row r="397" spans="1:24" ht="15.75" customHeight="1" x14ac:dyDescent="0.25">
      <c r="A397" s="88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</row>
    <row r="398" spans="1:24" ht="15.75" customHeight="1" x14ac:dyDescent="0.25">
      <c r="A398" s="88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</row>
    <row r="399" spans="1:24" ht="15.75" customHeight="1" x14ac:dyDescent="0.25">
      <c r="A399" s="88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</row>
    <row r="400" spans="1:24" ht="15.75" customHeight="1" x14ac:dyDescent="0.25">
      <c r="A400" s="88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</row>
    <row r="401" spans="1:24" ht="15.75" customHeight="1" x14ac:dyDescent="0.25">
      <c r="A401" s="88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</row>
    <row r="402" spans="1:24" ht="15.75" customHeight="1" x14ac:dyDescent="0.25">
      <c r="A402" s="88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</row>
    <row r="403" spans="1:24" ht="15.75" customHeight="1" x14ac:dyDescent="0.25">
      <c r="A403" s="88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</row>
    <row r="404" spans="1:24" ht="15.75" customHeight="1" x14ac:dyDescent="0.25">
      <c r="A404" s="88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</row>
    <row r="405" spans="1:24" ht="15.75" customHeight="1" x14ac:dyDescent="0.25">
      <c r="A405" s="88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</row>
    <row r="406" spans="1:24" ht="15.75" customHeight="1" x14ac:dyDescent="0.25">
      <c r="A406" s="88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</row>
    <row r="407" spans="1:24" ht="15.75" customHeight="1" x14ac:dyDescent="0.25">
      <c r="A407" s="88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</row>
    <row r="408" spans="1:24" ht="15.75" customHeight="1" x14ac:dyDescent="0.25">
      <c r="A408" s="88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</row>
    <row r="409" spans="1:24" ht="15.75" customHeight="1" x14ac:dyDescent="0.25">
      <c r="A409" s="88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</row>
    <row r="410" spans="1:24" ht="15.75" customHeight="1" x14ac:dyDescent="0.25">
      <c r="A410" s="88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</row>
    <row r="411" spans="1:24" ht="15.75" customHeight="1" x14ac:dyDescent="0.25">
      <c r="A411" s="88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</row>
    <row r="412" spans="1:24" ht="15.75" customHeight="1" x14ac:dyDescent="0.25">
      <c r="A412" s="88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</row>
    <row r="413" spans="1:24" ht="15.75" customHeight="1" x14ac:dyDescent="0.25">
      <c r="A413" s="88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</row>
    <row r="414" spans="1:24" ht="15.75" customHeight="1" x14ac:dyDescent="0.25">
      <c r="A414" s="88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</row>
    <row r="415" spans="1:24" ht="15.75" customHeight="1" x14ac:dyDescent="0.25">
      <c r="A415" s="88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</row>
    <row r="416" spans="1:24" ht="15.75" customHeight="1" x14ac:dyDescent="0.25">
      <c r="A416" s="88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</row>
    <row r="417" spans="1:24" ht="15.75" customHeight="1" x14ac:dyDescent="0.25">
      <c r="A417" s="88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</row>
    <row r="418" spans="1:24" ht="15.75" customHeight="1" x14ac:dyDescent="0.25">
      <c r="A418" s="88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</row>
    <row r="419" spans="1:24" ht="15.75" customHeight="1" x14ac:dyDescent="0.25">
      <c r="A419" s="88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</row>
    <row r="420" spans="1:24" ht="15.75" customHeight="1" x14ac:dyDescent="0.25">
      <c r="A420" s="88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</row>
    <row r="421" spans="1:24" ht="15.75" customHeight="1" x14ac:dyDescent="0.25">
      <c r="A421" s="88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</row>
    <row r="422" spans="1:24" ht="15.75" customHeight="1" x14ac:dyDescent="0.25">
      <c r="A422" s="88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</row>
    <row r="423" spans="1:24" ht="15.75" customHeight="1" x14ac:dyDescent="0.25">
      <c r="A423" s="88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</row>
    <row r="424" spans="1:24" ht="15.75" customHeight="1" x14ac:dyDescent="0.25">
      <c r="A424" s="88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</row>
    <row r="425" spans="1:24" ht="15.75" customHeight="1" x14ac:dyDescent="0.25">
      <c r="A425" s="88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</row>
    <row r="426" spans="1:24" ht="15.75" customHeight="1" x14ac:dyDescent="0.25">
      <c r="A426" s="88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</row>
    <row r="427" spans="1:24" ht="15.75" customHeight="1" x14ac:dyDescent="0.25">
      <c r="A427" s="88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</row>
    <row r="428" spans="1:24" ht="15.75" customHeight="1" x14ac:dyDescent="0.25">
      <c r="A428" s="88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</row>
    <row r="429" spans="1:24" ht="15.75" customHeight="1" x14ac:dyDescent="0.25">
      <c r="A429" s="88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</row>
    <row r="430" spans="1:24" ht="15.75" customHeight="1" x14ac:dyDescent="0.25">
      <c r="A430" s="88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</row>
    <row r="431" spans="1:24" ht="15.75" customHeight="1" x14ac:dyDescent="0.25">
      <c r="A431" s="88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</row>
    <row r="432" spans="1:24" ht="15.75" customHeight="1" x14ac:dyDescent="0.25">
      <c r="A432" s="88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</row>
    <row r="433" spans="1:24" ht="15.75" customHeight="1" x14ac:dyDescent="0.25">
      <c r="A433" s="88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</row>
    <row r="434" spans="1:24" ht="15.75" customHeight="1" x14ac:dyDescent="0.25">
      <c r="A434" s="88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</row>
    <row r="435" spans="1:24" ht="15.75" customHeight="1" x14ac:dyDescent="0.25">
      <c r="A435" s="88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</row>
    <row r="436" spans="1:24" ht="15.75" customHeight="1" x14ac:dyDescent="0.25">
      <c r="A436" s="88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</row>
    <row r="437" spans="1:24" ht="15.75" customHeight="1" x14ac:dyDescent="0.25">
      <c r="A437" s="88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</row>
    <row r="438" spans="1:24" ht="15.75" customHeight="1" x14ac:dyDescent="0.25">
      <c r="A438" s="88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</row>
    <row r="439" spans="1:24" ht="15.75" customHeight="1" x14ac:dyDescent="0.25">
      <c r="A439" s="88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</row>
    <row r="440" spans="1:24" ht="15.75" customHeight="1" x14ac:dyDescent="0.25">
      <c r="A440" s="88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</row>
    <row r="441" spans="1:24" ht="15.75" customHeight="1" x14ac:dyDescent="0.25">
      <c r="A441" s="88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</row>
    <row r="442" spans="1:24" ht="15.75" customHeight="1" x14ac:dyDescent="0.25">
      <c r="A442" s="88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</row>
    <row r="443" spans="1:24" ht="15.75" customHeight="1" x14ac:dyDescent="0.25">
      <c r="A443" s="88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</row>
    <row r="444" spans="1:24" ht="15.75" customHeight="1" x14ac:dyDescent="0.25">
      <c r="A444" s="88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</row>
    <row r="445" spans="1:24" ht="15.75" customHeight="1" x14ac:dyDescent="0.25">
      <c r="A445" s="88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</row>
    <row r="446" spans="1:24" ht="15.75" customHeight="1" x14ac:dyDescent="0.25">
      <c r="A446" s="88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</row>
    <row r="447" spans="1:24" ht="15.75" customHeight="1" x14ac:dyDescent="0.25">
      <c r="A447" s="88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</row>
    <row r="448" spans="1:24" ht="15.75" customHeight="1" x14ac:dyDescent="0.25">
      <c r="A448" s="88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</row>
    <row r="449" spans="1:24" ht="15.75" customHeight="1" x14ac:dyDescent="0.25">
      <c r="A449" s="88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</row>
    <row r="450" spans="1:24" ht="15.75" customHeight="1" x14ac:dyDescent="0.25">
      <c r="A450" s="88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</row>
    <row r="451" spans="1:24" ht="15.75" customHeight="1" x14ac:dyDescent="0.25">
      <c r="A451" s="88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</row>
    <row r="452" spans="1:24" ht="15.75" customHeight="1" x14ac:dyDescent="0.25">
      <c r="A452" s="88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</row>
    <row r="453" spans="1:24" ht="15.75" customHeight="1" x14ac:dyDescent="0.25">
      <c r="A453" s="88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</row>
    <row r="454" spans="1:24" ht="15.75" customHeight="1" x14ac:dyDescent="0.25">
      <c r="A454" s="88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</row>
    <row r="455" spans="1:24" ht="15.75" customHeight="1" x14ac:dyDescent="0.25">
      <c r="A455" s="88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</row>
    <row r="456" spans="1:24" ht="15.75" customHeight="1" x14ac:dyDescent="0.25">
      <c r="A456" s="88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</row>
    <row r="457" spans="1:24" ht="15.75" customHeight="1" x14ac:dyDescent="0.25">
      <c r="A457" s="88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</row>
    <row r="458" spans="1:24" ht="15.75" customHeight="1" x14ac:dyDescent="0.25">
      <c r="A458" s="88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</row>
    <row r="459" spans="1:24" ht="15.75" customHeight="1" x14ac:dyDescent="0.25">
      <c r="A459" s="88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</row>
    <row r="460" spans="1:24" ht="15.75" customHeight="1" x14ac:dyDescent="0.25">
      <c r="A460" s="88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</row>
    <row r="461" spans="1:24" ht="15.75" customHeight="1" x14ac:dyDescent="0.25">
      <c r="A461" s="88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</row>
    <row r="462" spans="1:24" ht="15.75" customHeight="1" x14ac:dyDescent="0.25">
      <c r="A462" s="88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</row>
    <row r="463" spans="1:24" ht="15.75" customHeight="1" x14ac:dyDescent="0.25">
      <c r="A463" s="88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</row>
    <row r="464" spans="1:24" ht="15.75" customHeight="1" x14ac:dyDescent="0.25">
      <c r="A464" s="88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</row>
    <row r="465" spans="1:24" ht="15.75" customHeight="1" x14ac:dyDescent="0.25">
      <c r="A465" s="88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</row>
    <row r="466" spans="1:24" ht="15.75" customHeight="1" x14ac:dyDescent="0.25">
      <c r="A466" s="88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</row>
    <row r="467" spans="1:24" ht="15.75" customHeight="1" x14ac:dyDescent="0.25">
      <c r="A467" s="88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</row>
    <row r="468" spans="1:24" ht="15.75" customHeight="1" x14ac:dyDescent="0.25">
      <c r="A468" s="88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</row>
    <row r="469" spans="1:24" ht="15.75" customHeight="1" x14ac:dyDescent="0.25">
      <c r="A469" s="88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</row>
    <row r="470" spans="1:24" ht="15.75" customHeight="1" x14ac:dyDescent="0.25">
      <c r="A470" s="88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</row>
    <row r="471" spans="1:24" ht="15.75" customHeight="1" x14ac:dyDescent="0.25">
      <c r="A471" s="88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</row>
    <row r="472" spans="1:24" ht="15.75" customHeight="1" x14ac:dyDescent="0.25">
      <c r="A472" s="88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</row>
    <row r="473" spans="1:24" ht="15.75" customHeight="1" x14ac:dyDescent="0.25">
      <c r="A473" s="88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</row>
    <row r="474" spans="1:24" ht="15.75" customHeight="1" x14ac:dyDescent="0.25">
      <c r="A474" s="88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</row>
    <row r="475" spans="1:24" ht="15.75" customHeight="1" x14ac:dyDescent="0.25">
      <c r="A475" s="88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</row>
    <row r="476" spans="1:24" ht="15.75" customHeight="1" x14ac:dyDescent="0.25">
      <c r="A476" s="88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</row>
    <row r="477" spans="1:24" ht="15.75" customHeight="1" x14ac:dyDescent="0.25">
      <c r="A477" s="88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</row>
    <row r="478" spans="1:24" ht="15.75" customHeight="1" x14ac:dyDescent="0.25">
      <c r="A478" s="88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</row>
    <row r="479" spans="1:24" ht="15.75" customHeight="1" x14ac:dyDescent="0.25">
      <c r="A479" s="88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</row>
    <row r="480" spans="1:24" ht="15.75" customHeight="1" x14ac:dyDescent="0.25">
      <c r="A480" s="88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</row>
    <row r="481" spans="1:24" ht="15.75" customHeight="1" x14ac:dyDescent="0.25">
      <c r="A481" s="88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</row>
    <row r="482" spans="1:24" ht="15.75" customHeight="1" x14ac:dyDescent="0.25">
      <c r="A482" s="88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</row>
    <row r="483" spans="1:24" ht="15.75" customHeight="1" x14ac:dyDescent="0.25">
      <c r="A483" s="88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</row>
    <row r="484" spans="1:24" ht="15.75" customHeight="1" x14ac:dyDescent="0.25">
      <c r="A484" s="88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</row>
    <row r="485" spans="1:24" ht="15.75" customHeight="1" x14ac:dyDescent="0.25">
      <c r="A485" s="88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</row>
    <row r="486" spans="1:24" ht="15.75" customHeight="1" x14ac:dyDescent="0.25">
      <c r="A486" s="88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</row>
    <row r="487" spans="1:24" ht="15.75" customHeight="1" x14ac:dyDescent="0.25">
      <c r="A487" s="88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</row>
    <row r="488" spans="1:24" ht="15.75" customHeight="1" x14ac:dyDescent="0.25">
      <c r="A488" s="88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</row>
    <row r="489" spans="1:24" ht="15.75" customHeight="1" x14ac:dyDescent="0.25">
      <c r="A489" s="88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</row>
    <row r="490" spans="1:24" ht="15.75" customHeight="1" x14ac:dyDescent="0.25">
      <c r="A490" s="88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</row>
    <row r="491" spans="1:24" ht="15.75" customHeight="1" x14ac:dyDescent="0.25">
      <c r="A491" s="88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</row>
    <row r="492" spans="1:24" ht="15.75" customHeight="1" x14ac:dyDescent="0.25">
      <c r="A492" s="88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</row>
    <row r="493" spans="1:24" ht="15.75" customHeight="1" x14ac:dyDescent="0.25">
      <c r="A493" s="88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</row>
    <row r="494" spans="1:24" ht="15.75" customHeight="1" x14ac:dyDescent="0.25">
      <c r="A494" s="88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</row>
    <row r="495" spans="1:24" ht="15.75" customHeight="1" x14ac:dyDescent="0.25">
      <c r="A495" s="88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</row>
    <row r="496" spans="1:24" ht="15.75" customHeight="1" x14ac:dyDescent="0.25">
      <c r="A496" s="88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</row>
    <row r="497" spans="1:24" ht="15.75" customHeight="1" x14ac:dyDescent="0.25">
      <c r="A497" s="88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</row>
    <row r="498" spans="1:24" ht="15.75" customHeight="1" x14ac:dyDescent="0.25">
      <c r="A498" s="88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</row>
    <row r="499" spans="1:24" ht="15.75" customHeight="1" x14ac:dyDescent="0.25">
      <c r="A499" s="88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</row>
    <row r="500" spans="1:24" ht="15.75" customHeight="1" x14ac:dyDescent="0.25">
      <c r="A500" s="88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</row>
    <row r="501" spans="1:24" ht="15.75" customHeight="1" x14ac:dyDescent="0.25">
      <c r="A501" s="88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</row>
    <row r="502" spans="1:24" ht="15.75" customHeight="1" x14ac:dyDescent="0.25">
      <c r="A502" s="88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</row>
    <row r="503" spans="1:24" ht="15.75" customHeight="1" x14ac:dyDescent="0.25">
      <c r="A503" s="88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</row>
    <row r="504" spans="1:24" ht="15.75" customHeight="1" x14ac:dyDescent="0.25">
      <c r="A504" s="88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</row>
    <row r="505" spans="1:24" ht="15.75" customHeight="1" x14ac:dyDescent="0.25">
      <c r="A505" s="88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</row>
    <row r="506" spans="1:24" ht="15.75" customHeight="1" x14ac:dyDescent="0.25">
      <c r="A506" s="88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</row>
    <row r="507" spans="1:24" ht="15.75" customHeight="1" x14ac:dyDescent="0.25">
      <c r="A507" s="88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</row>
    <row r="508" spans="1:24" ht="15.75" customHeight="1" x14ac:dyDescent="0.25">
      <c r="A508" s="88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</row>
    <row r="509" spans="1:24" ht="15.75" customHeight="1" x14ac:dyDescent="0.25">
      <c r="A509" s="88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</row>
    <row r="510" spans="1:24" ht="15.75" customHeight="1" x14ac:dyDescent="0.25">
      <c r="A510" s="88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</row>
    <row r="511" spans="1:24" ht="15.75" customHeight="1" x14ac:dyDescent="0.25">
      <c r="A511" s="88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</row>
    <row r="512" spans="1:24" ht="15.75" customHeight="1" x14ac:dyDescent="0.25">
      <c r="A512" s="88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</row>
    <row r="513" spans="1:24" ht="15.75" customHeight="1" x14ac:dyDescent="0.25">
      <c r="A513" s="88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</row>
    <row r="514" spans="1:24" ht="15.75" customHeight="1" x14ac:dyDescent="0.25">
      <c r="A514" s="88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</row>
    <row r="515" spans="1:24" ht="15.75" customHeight="1" x14ac:dyDescent="0.25">
      <c r="A515" s="88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</row>
    <row r="516" spans="1:24" ht="15.75" customHeight="1" x14ac:dyDescent="0.25">
      <c r="A516" s="88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</row>
    <row r="517" spans="1:24" ht="15.75" customHeight="1" x14ac:dyDescent="0.25">
      <c r="A517" s="88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</row>
    <row r="518" spans="1:24" ht="15.75" customHeight="1" x14ac:dyDescent="0.25">
      <c r="A518" s="88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</row>
    <row r="519" spans="1:24" ht="15.75" customHeight="1" x14ac:dyDescent="0.25">
      <c r="A519" s="88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</row>
    <row r="520" spans="1:24" ht="15.75" customHeight="1" x14ac:dyDescent="0.25">
      <c r="A520" s="88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</row>
    <row r="521" spans="1:24" ht="15.75" customHeight="1" x14ac:dyDescent="0.25">
      <c r="A521" s="88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</row>
    <row r="522" spans="1:24" ht="15.75" customHeight="1" x14ac:dyDescent="0.25">
      <c r="A522" s="88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</row>
    <row r="523" spans="1:24" ht="15.75" customHeight="1" x14ac:dyDescent="0.25">
      <c r="A523" s="88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</row>
    <row r="524" spans="1:24" ht="15.75" customHeight="1" x14ac:dyDescent="0.25">
      <c r="A524" s="88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</row>
    <row r="525" spans="1:24" ht="15.75" customHeight="1" x14ac:dyDescent="0.25">
      <c r="A525" s="88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</row>
    <row r="526" spans="1:24" ht="15.75" customHeight="1" x14ac:dyDescent="0.25">
      <c r="A526" s="88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</row>
    <row r="527" spans="1:24" ht="15.75" customHeight="1" x14ac:dyDescent="0.25">
      <c r="A527" s="88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</row>
    <row r="528" spans="1:24" ht="15.75" customHeight="1" x14ac:dyDescent="0.25">
      <c r="A528" s="88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</row>
    <row r="529" spans="1:24" ht="15.75" customHeight="1" x14ac:dyDescent="0.25">
      <c r="A529" s="88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</row>
    <row r="530" spans="1:24" ht="15.75" customHeight="1" x14ac:dyDescent="0.25">
      <c r="A530" s="88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spans="1:24" ht="15.75" customHeight="1" x14ac:dyDescent="0.25">
      <c r="A531" s="88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spans="1:24" ht="15.75" customHeight="1" x14ac:dyDescent="0.25">
      <c r="A532" s="88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spans="1:24" ht="15.75" customHeight="1" x14ac:dyDescent="0.25">
      <c r="A533" s="88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spans="1:24" ht="15.75" customHeight="1" x14ac:dyDescent="0.25">
      <c r="A534" s="88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spans="1:24" ht="15.75" customHeight="1" x14ac:dyDescent="0.25">
      <c r="A535" s="88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spans="1:24" ht="15.75" customHeight="1" x14ac:dyDescent="0.25">
      <c r="A536" s="88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spans="1:24" ht="15.75" customHeight="1" x14ac:dyDescent="0.25">
      <c r="A537" s="88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spans="1:24" ht="15.75" customHeight="1" x14ac:dyDescent="0.25">
      <c r="A538" s="88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spans="1:24" ht="15.75" customHeight="1" x14ac:dyDescent="0.25">
      <c r="A539" s="88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</row>
    <row r="540" spans="1:24" ht="15.75" customHeight="1" x14ac:dyDescent="0.25">
      <c r="A540" s="88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spans="1:24" ht="15.75" customHeight="1" x14ac:dyDescent="0.25">
      <c r="A541" s="88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spans="1:24" ht="15.75" customHeight="1" x14ac:dyDescent="0.25">
      <c r="A542" s="88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spans="1:24" ht="15.75" customHeight="1" x14ac:dyDescent="0.25">
      <c r="A543" s="88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1:24" ht="15.75" customHeight="1" x14ac:dyDescent="0.25">
      <c r="A544" s="88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1:24" ht="15.75" customHeight="1" x14ac:dyDescent="0.25">
      <c r="A545" s="88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1:24" ht="15.75" customHeight="1" x14ac:dyDescent="0.25">
      <c r="A546" s="88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1:24" ht="15.75" customHeight="1" x14ac:dyDescent="0.25">
      <c r="A547" s="88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1:24" ht="15.75" customHeight="1" x14ac:dyDescent="0.25">
      <c r="A548" s="88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1:24" ht="15.75" customHeight="1" x14ac:dyDescent="0.25">
      <c r="A549" s="88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1:24" ht="15.75" customHeight="1" x14ac:dyDescent="0.25">
      <c r="A550" s="88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1:24" ht="15.75" customHeight="1" x14ac:dyDescent="0.25">
      <c r="A551" s="88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1:24" ht="15.75" customHeight="1" x14ac:dyDescent="0.25">
      <c r="A552" s="88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</row>
    <row r="553" spans="1:24" ht="15.75" customHeight="1" x14ac:dyDescent="0.25">
      <c r="A553" s="88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1:24" ht="15.75" customHeight="1" x14ac:dyDescent="0.25">
      <c r="A554" s="88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1:24" ht="15.75" customHeight="1" x14ac:dyDescent="0.25">
      <c r="A555" s="88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1:24" ht="15.75" customHeight="1" x14ac:dyDescent="0.25">
      <c r="A556" s="88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1:24" ht="15.75" customHeight="1" x14ac:dyDescent="0.25">
      <c r="A557" s="88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1:24" ht="15.75" customHeight="1" x14ac:dyDescent="0.25">
      <c r="A558" s="88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1:24" ht="15.75" customHeight="1" x14ac:dyDescent="0.25">
      <c r="A559" s="88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1:24" ht="15.75" customHeight="1" x14ac:dyDescent="0.25">
      <c r="A560" s="88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1:24" ht="15.75" customHeight="1" x14ac:dyDescent="0.25">
      <c r="A561" s="88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1:24" ht="15.75" customHeight="1" x14ac:dyDescent="0.25">
      <c r="A562" s="88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1:24" ht="15.75" customHeight="1" x14ac:dyDescent="0.25">
      <c r="A563" s="88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1:24" ht="15.75" customHeight="1" x14ac:dyDescent="0.25">
      <c r="A564" s="88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1:24" ht="15.75" customHeight="1" x14ac:dyDescent="0.25">
      <c r="A565" s="88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</row>
    <row r="566" spans="1:24" ht="15.75" customHeight="1" x14ac:dyDescent="0.25">
      <c r="A566" s="88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1:24" ht="15.75" customHeight="1" x14ac:dyDescent="0.25">
      <c r="A567" s="88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1:24" ht="15.75" customHeight="1" x14ac:dyDescent="0.25">
      <c r="A568" s="88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1:24" ht="15.75" customHeight="1" x14ac:dyDescent="0.25">
      <c r="A569" s="88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1:24" ht="15.75" customHeight="1" x14ac:dyDescent="0.25">
      <c r="A570" s="88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1:24" ht="15.75" customHeight="1" x14ac:dyDescent="0.25">
      <c r="A571" s="88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1:24" ht="15.75" customHeight="1" x14ac:dyDescent="0.25">
      <c r="A572" s="88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1:24" ht="15.75" customHeight="1" x14ac:dyDescent="0.25">
      <c r="A573" s="88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1:24" ht="15.75" customHeight="1" x14ac:dyDescent="0.25">
      <c r="A574" s="88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1:24" ht="15.75" customHeight="1" x14ac:dyDescent="0.25">
      <c r="A575" s="88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1:24" ht="15.75" customHeight="1" x14ac:dyDescent="0.25">
      <c r="A576" s="88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1:24" ht="15.75" customHeight="1" x14ac:dyDescent="0.25">
      <c r="A577" s="88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1:24" ht="15.75" customHeight="1" x14ac:dyDescent="0.25">
      <c r="A578" s="88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</row>
    <row r="579" spans="1:24" ht="15.75" customHeight="1" x14ac:dyDescent="0.25">
      <c r="A579" s="88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1:24" ht="15.75" customHeight="1" x14ac:dyDescent="0.25">
      <c r="A580" s="88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1:24" ht="15.75" customHeight="1" x14ac:dyDescent="0.25">
      <c r="A581" s="88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1:24" ht="15.75" customHeight="1" x14ac:dyDescent="0.25">
      <c r="A582" s="88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1:24" ht="15.75" customHeight="1" x14ac:dyDescent="0.25">
      <c r="A583" s="88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1:24" ht="15.75" customHeight="1" x14ac:dyDescent="0.25">
      <c r="A584" s="88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1:24" ht="15.75" customHeight="1" x14ac:dyDescent="0.25">
      <c r="A585" s="88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1:24" ht="15.75" customHeight="1" x14ac:dyDescent="0.25">
      <c r="A586" s="88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1:24" ht="15.75" customHeight="1" x14ac:dyDescent="0.25">
      <c r="A587" s="88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1:24" ht="15.75" customHeight="1" x14ac:dyDescent="0.25">
      <c r="A588" s="88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1:24" ht="15.75" customHeight="1" x14ac:dyDescent="0.25">
      <c r="A589" s="88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1:24" ht="15.75" customHeight="1" x14ac:dyDescent="0.25">
      <c r="A590" s="88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1:24" ht="15.75" customHeight="1" x14ac:dyDescent="0.25">
      <c r="A591" s="88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</row>
    <row r="592" spans="1:24" ht="15.75" customHeight="1" x14ac:dyDescent="0.25">
      <c r="A592" s="88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1:24" ht="15.75" customHeight="1" x14ac:dyDescent="0.25">
      <c r="A593" s="88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1:24" ht="15.75" customHeight="1" x14ac:dyDescent="0.25">
      <c r="A594" s="88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1:24" ht="15.75" customHeight="1" x14ac:dyDescent="0.25">
      <c r="A595" s="88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1:24" ht="15.75" customHeight="1" x14ac:dyDescent="0.25">
      <c r="A596" s="88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1:24" ht="15.75" customHeight="1" x14ac:dyDescent="0.25">
      <c r="A597" s="88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1:24" ht="15.75" customHeight="1" x14ac:dyDescent="0.25">
      <c r="A598" s="88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1:24" ht="15.75" customHeight="1" x14ac:dyDescent="0.25">
      <c r="A599" s="88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1:24" ht="15.75" customHeight="1" x14ac:dyDescent="0.25">
      <c r="A600" s="88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1:24" ht="15.75" customHeight="1" x14ac:dyDescent="0.25">
      <c r="A601" s="88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1:24" ht="15.75" customHeight="1" x14ac:dyDescent="0.25">
      <c r="A602" s="88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1:24" ht="15.75" customHeight="1" x14ac:dyDescent="0.25">
      <c r="A603" s="88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1:24" ht="15.75" customHeight="1" x14ac:dyDescent="0.25">
      <c r="A604" s="88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</row>
    <row r="605" spans="1:24" ht="15.75" customHeight="1" x14ac:dyDescent="0.25">
      <c r="A605" s="88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1:24" ht="15.75" customHeight="1" x14ac:dyDescent="0.25">
      <c r="A606" s="88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1:24" ht="15.75" customHeight="1" x14ac:dyDescent="0.25">
      <c r="A607" s="88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1:24" ht="15.75" customHeight="1" x14ac:dyDescent="0.25">
      <c r="A608" s="88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1:24" ht="15.75" customHeight="1" x14ac:dyDescent="0.25">
      <c r="A609" s="88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1:24" ht="15.75" customHeight="1" x14ac:dyDescent="0.25">
      <c r="A610" s="88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1:24" ht="15.75" customHeight="1" x14ac:dyDescent="0.25">
      <c r="A611" s="88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1:24" ht="15.75" customHeight="1" x14ac:dyDescent="0.25">
      <c r="A612" s="88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1:24" ht="15.75" customHeight="1" x14ac:dyDescent="0.25">
      <c r="A613" s="88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1:24" ht="15.75" customHeight="1" x14ac:dyDescent="0.25">
      <c r="A614" s="88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1:24" ht="15.75" customHeight="1" x14ac:dyDescent="0.25">
      <c r="A615" s="88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1:24" ht="15.75" customHeight="1" x14ac:dyDescent="0.25">
      <c r="A616" s="88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1:24" ht="15.75" customHeight="1" x14ac:dyDescent="0.25">
      <c r="A617" s="88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</row>
    <row r="618" spans="1:24" ht="15.75" customHeight="1" x14ac:dyDescent="0.25">
      <c r="A618" s="88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spans="1:24" ht="15.75" customHeight="1" x14ac:dyDescent="0.25">
      <c r="A619" s="88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spans="1:24" ht="15.75" customHeight="1" x14ac:dyDescent="0.25">
      <c r="A620" s="88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spans="1:24" ht="15.75" customHeight="1" x14ac:dyDescent="0.25">
      <c r="A621" s="88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spans="1:24" ht="15.75" customHeight="1" x14ac:dyDescent="0.25">
      <c r="A622" s="88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spans="1:24" ht="15.75" customHeight="1" x14ac:dyDescent="0.25">
      <c r="A623" s="88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spans="1:24" ht="15.75" customHeight="1" x14ac:dyDescent="0.25">
      <c r="A624" s="88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spans="1:24" ht="15.75" customHeight="1" x14ac:dyDescent="0.25">
      <c r="A625" s="88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spans="1:24" ht="15.75" customHeight="1" x14ac:dyDescent="0.25">
      <c r="A626" s="88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spans="1:24" ht="15.75" customHeight="1" x14ac:dyDescent="0.25">
      <c r="A627" s="88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1:24" ht="15.75" customHeight="1" x14ac:dyDescent="0.25">
      <c r="A628" s="88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1:24" ht="15.75" customHeight="1" x14ac:dyDescent="0.25">
      <c r="A629" s="88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spans="1:24" ht="15.75" customHeight="1" x14ac:dyDescent="0.25">
      <c r="A630" s="88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</row>
    <row r="631" spans="1:24" ht="15.75" customHeight="1" x14ac:dyDescent="0.25">
      <c r="A631" s="88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</row>
    <row r="632" spans="1:24" ht="15.75" customHeight="1" x14ac:dyDescent="0.25">
      <c r="A632" s="88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</row>
    <row r="633" spans="1:24" ht="15.75" customHeight="1" x14ac:dyDescent="0.25">
      <c r="A633" s="88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</row>
    <row r="634" spans="1:24" ht="15.75" customHeight="1" x14ac:dyDescent="0.25">
      <c r="A634" s="88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</row>
    <row r="635" spans="1:24" ht="15.75" customHeight="1" x14ac:dyDescent="0.25">
      <c r="A635" s="88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</row>
    <row r="636" spans="1:24" ht="15.75" customHeight="1" x14ac:dyDescent="0.25">
      <c r="A636" s="88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</row>
    <row r="637" spans="1:24" ht="15.75" customHeight="1" x14ac:dyDescent="0.25">
      <c r="A637" s="88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</row>
    <row r="638" spans="1:24" ht="15.75" customHeight="1" x14ac:dyDescent="0.25">
      <c r="A638" s="88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</row>
    <row r="639" spans="1:24" ht="15.75" customHeight="1" x14ac:dyDescent="0.25">
      <c r="A639" s="88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</row>
    <row r="640" spans="1:24" ht="15.75" customHeight="1" x14ac:dyDescent="0.25">
      <c r="A640" s="88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</row>
    <row r="641" spans="1:24" ht="15.75" customHeight="1" x14ac:dyDescent="0.25">
      <c r="A641" s="88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</row>
    <row r="642" spans="1:24" ht="15.75" customHeight="1" x14ac:dyDescent="0.25">
      <c r="A642" s="88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</row>
    <row r="643" spans="1:24" ht="15.75" customHeight="1" x14ac:dyDescent="0.25">
      <c r="A643" s="88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</row>
    <row r="644" spans="1:24" ht="15.75" customHeight="1" x14ac:dyDescent="0.25">
      <c r="A644" s="88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</row>
    <row r="645" spans="1:24" ht="15.75" customHeight="1" x14ac:dyDescent="0.25">
      <c r="A645" s="88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</row>
    <row r="646" spans="1:24" ht="15.75" customHeight="1" x14ac:dyDescent="0.25">
      <c r="A646" s="88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</row>
    <row r="647" spans="1:24" ht="15.75" customHeight="1" x14ac:dyDescent="0.25">
      <c r="A647" s="88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</row>
    <row r="648" spans="1:24" ht="15.75" customHeight="1" x14ac:dyDescent="0.25">
      <c r="A648" s="88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</row>
    <row r="649" spans="1:24" ht="15.75" customHeight="1" x14ac:dyDescent="0.25">
      <c r="A649" s="88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</row>
    <row r="650" spans="1:24" ht="15.75" customHeight="1" x14ac:dyDescent="0.25">
      <c r="A650" s="88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</row>
    <row r="651" spans="1:24" ht="15.75" customHeight="1" x14ac:dyDescent="0.25">
      <c r="A651" s="88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</row>
    <row r="652" spans="1:24" ht="15.75" customHeight="1" x14ac:dyDescent="0.25">
      <c r="A652" s="88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</row>
    <row r="653" spans="1:24" ht="15.75" customHeight="1" x14ac:dyDescent="0.25">
      <c r="A653" s="88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</row>
    <row r="654" spans="1:24" ht="15.75" customHeight="1" x14ac:dyDescent="0.25">
      <c r="A654" s="88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</row>
    <row r="655" spans="1:24" ht="15.75" customHeight="1" x14ac:dyDescent="0.25">
      <c r="A655" s="88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</row>
    <row r="656" spans="1:24" ht="15.75" customHeight="1" x14ac:dyDescent="0.25">
      <c r="A656" s="88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</row>
    <row r="657" spans="1:24" ht="15.75" customHeight="1" x14ac:dyDescent="0.25">
      <c r="A657" s="88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</row>
    <row r="658" spans="1:24" ht="15.75" customHeight="1" x14ac:dyDescent="0.25">
      <c r="A658" s="88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</row>
    <row r="659" spans="1:24" ht="15.75" customHeight="1" x14ac:dyDescent="0.25">
      <c r="A659" s="88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</row>
    <row r="660" spans="1:24" ht="15.75" customHeight="1" x14ac:dyDescent="0.25">
      <c r="A660" s="88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</row>
    <row r="661" spans="1:24" ht="15.75" customHeight="1" x14ac:dyDescent="0.25">
      <c r="A661" s="88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</row>
    <row r="662" spans="1:24" ht="15.75" customHeight="1" x14ac:dyDescent="0.25">
      <c r="A662" s="88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</row>
    <row r="663" spans="1:24" ht="15.75" customHeight="1" x14ac:dyDescent="0.25">
      <c r="A663" s="88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</row>
    <row r="664" spans="1:24" ht="15.75" customHeight="1" x14ac:dyDescent="0.25">
      <c r="A664" s="88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</row>
    <row r="665" spans="1:24" ht="15.75" customHeight="1" x14ac:dyDescent="0.25">
      <c r="A665" s="88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</row>
    <row r="666" spans="1:24" ht="15.75" customHeight="1" x14ac:dyDescent="0.25">
      <c r="A666" s="88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</row>
    <row r="667" spans="1:24" ht="15.75" customHeight="1" x14ac:dyDescent="0.25">
      <c r="A667" s="88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</row>
    <row r="668" spans="1:24" ht="15.75" customHeight="1" x14ac:dyDescent="0.25">
      <c r="A668" s="88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</row>
    <row r="669" spans="1:24" ht="15.75" customHeight="1" x14ac:dyDescent="0.25">
      <c r="A669" s="88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</row>
    <row r="670" spans="1:24" ht="15.75" customHeight="1" x14ac:dyDescent="0.25">
      <c r="A670" s="88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</row>
    <row r="671" spans="1:24" ht="15.75" customHeight="1" x14ac:dyDescent="0.25">
      <c r="A671" s="88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</row>
    <row r="672" spans="1:24" ht="15.75" customHeight="1" x14ac:dyDescent="0.25">
      <c r="A672" s="88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</row>
    <row r="673" spans="1:24" ht="15.75" customHeight="1" x14ac:dyDescent="0.25">
      <c r="A673" s="88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</row>
    <row r="674" spans="1:24" ht="15.75" customHeight="1" x14ac:dyDescent="0.25">
      <c r="A674" s="88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</row>
    <row r="675" spans="1:24" ht="15.75" customHeight="1" x14ac:dyDescent="0.25">
      <c r="A675" s="88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</row>
    <row r="676" spans="1:24" ht="15.75" customHeight="1" x14ac:dyDescent="0.25">
      <c r="A676" s="88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</row>
    <row r="677" spans="1:24" ht="15.75" customHeight="1" x14ac:dyDescent="0.25">
      <c r="A677" s="88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</row>
    <row r="678" spans="1:24" ht="15.75" customHeight="1" x14ac:dyDescent="0.25">
      <c r="A678" s="88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</row>
    <row r="679" spans="1:24" ht="15.75" customHeight="1" x14ac:dyDescent="0.25">
      <c r="A679" s="88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</row>
    <row r="680" spans="1:24" ht="15.75" customHeight="1" x14ac:dyDescent="0.25">
      <c r="A680" s="88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</row>
    <row r="681" spans="1:24" ht="15.75" customHeight="1" x14ac:dyDescent="0.25">
      <c r="A681" s="88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</row>
    <row r="682" spans="1:24" ht="15.75" customHeight="1" x14ac:dyDescent="0.25">
      <c r="A682" s="88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</row>
    <row r="683" spans="1:24" ht="15.75" customHeight="1" x14ac:dyDescent="0.25">
      <c r="A683" s="88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</row>
    <row r="684" spans="1:24" ht="15.75" customHeight="1" x14ac:dyDescent="0.25">
      <c r="A684" s="88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</row>
    <row r="685" spans="1:24" ht="15.75" customHeight="1" x14ac:dyDescent="0.25">
      <c r="A685" s="88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</row>
    <row r="686" spans="1:24" ht="15.75" customHeight="1" x14ac:dyDescent="0.25">
      <c r="A686" s="88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</row>
    <row r="687" spans="1:24" ht="15.75" customHeight="1" x14ac:dyDescent="0.25">
      <c r="A687" s="88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</row>
    <row r="688" spans="1:24" ht="15.75" customHeight="1" x14ac:dyDescent="0.25">
      <c r="A688" s="88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</row>
    <row r="689" spans="1:24" ht="15.75" customHeight="1" x14ac:dyDescent="0.25">
      <c r="A689" s="88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</row>
    <row r="690" spans="1:24" ht="15.75" customHeight="1" x14ac:dyDescent="0.25">
      <c r="A690" s="88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</row>
    <row r="691" spans="1:24" ht="15.75" customHeight="1" x14ac:dyDescent="0.25">
      <c r="A691" s="88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</row>
    <row r="692" spans="1:24" ht="15.75" customHeight="1" x14ac:dyDescent="0.25">
      <c r="A692" s="88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</row>
    <row r="693" spans="1:24" ht="15.75" customHeight="1" x14ac:dyDescent="0.25">
      <c r="A693" s="88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</row>
    <row r="694" spans="1:24" ht="15.75" customHeight="1" x14ac:dyDescent="0.25">
      <c r="A694" s="88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</row>
    <row r="695" spans="1:24" ht="15.75" customHeight="1" x14ac:dyDescent="0.25">
      <c r="A695" s="88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</row>
    <row r="696" spans="1:24" ht="15.75" customHeight="1" x14ac:dyDescent="0.25">
      <c r="A696" s="88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</row>
    <row r="697" spans="1:24" ht="15.75" customHeight="1" x14ac:dyDescent="0.25">
      <c r="A697" s="88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</row>
    <row r="698" spans="1:24" ht="15.75" customHeight="1" x14ac:dyDescent="0.25">
      <c r="A698" s="88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</row>
    <row r="699" spans="1:24" ht="15.75" customHeight="1" x14ac:dyDescent="0.25">
      <c r="A699" s="88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</row>
    <row r="700" spans="1:24" ht="15.75" customHeight="1" x14ac:dyDescent="0.25">
      <c r="A700" s="88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</row>
    <row r="701" spans="1:24" ht="15.75" customHeight="1" x14ac:dyDescent="0.25">
      <c r="A701" s="88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</row>
    <row r="702" spans="1:24" ht="15.75" customHeight="1" x14ac:dyDescent="0.25">
      <c r="A702" s="88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</row>
    <row r="703" spans="1:24" ht="15.75" customHeight="1" x14ac:dyDescent="0.25">
      <c r="A703" s="88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</row>
    <row r="704" spans="1:24" ht="15.75" customHeight="1" x14ac:dyDescent="0.25">
      <c r="A704" s="88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</row>
    <row r="705" spans="1:24" ht="15.75" customHeight="1" x14ac:dyDescent="0.25">
      <c r="A705" s="88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</row>
    <row r="706" spans="1:24" ht="15.75" customHeight="1" x14ac:dyDescent="0.25">
      <c r="A706" s="88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</row>
    <row r="707" spans="1:24" ht="15.75" customHeight="1" x14ac:dyDescent="0.25">
      <c r="A707" s="88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</row>
    <row r="708" spans="1:24" ht="15.75" customHeight="1" x14ac:dyDescent="0.25">
      <c r="A708" s="88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</row>
    <row r="709" spans="1:24" ht="15.75" customHeight="1" x14ac:dyDescent="0.25">
      <c r="A709" s="88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</row>
    <row r="710" spans="1:24" ht="15.75" customHeight="1" x14ac:dyDescent="0.25">
      <c r="A710" s="88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</row>
    <row r="711" spans="1:24" ht="15.75" customHeight="1" x14ac:dyDescent="0.25">
      <c r="A711" s="88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</row>
    <row r="712" spans="1:24" ht="15.75" customHeight="1" x14ac:dyDescent="0.25">
      <c r="A712" s="88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</row>
    <row r="713" spans="1:24" ht="15.75" customHeight="1" x14ac:dyDescent="0.25">
      <c r="A713" s="88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</row>
    <row r="714" spans="1:24" ht="15.75" customHeight="1" x14ac:dyDescent="0.25">
      <c r="A714" s="88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</row>
    <row r="715" spans="1:24" ht="15.75" customHeight="1" x14ac:dyDescent="0.25">
      <c r="A715" s="88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</row>
    <row r="716" spans="1:24" ht="15.75" customHeight="1" x14ac:dyDescent="0.25">
      <c r="A716" s="88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</row>
    <row r="717" spans="1:24" ht="15.75" customHeight="1" x14ac:dyDescent="0.25">
      <c r="A717" s="88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</row>
    <row r="718" spans="1:24" ht="15.75" customHeight="1" x14ac:dyDescent="0.25">
      <c r="A718" s="88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</row>
    <row r="719" spans="1:24" ht="15.75" customHeight="1" x14ac:dyDescent="0.25">
      <c r="A719" s="88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</row>
    <row r="720" spans="1:24" ht="15.75" customHeight="1" x14ac:dyDescent="0.25">
      <c r="A720" s="88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</row>
    <row r="721" spans="1:24" ht="15.75" customHeight="1" x14ac:dyDescent="0.25">
      <c r="A721" s="88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</row>
    <row r="722" spans="1:24" ht="15.75" customHeight="1" x14ac:dyDescent="0.25">
      <c r="A722" s="88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</row>
    <row r="723" spans="1:24" ht="15.75" customHeight="1" x14ac:dyDescent="0.25">
      <c r="A723" s="88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</row>
    <row r="724" spans="1:24" ht="15.75" customHeight="1" x14ac:dyDescent="0.25">
      <c r="A724" s="88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</row>
    <row r="725" spans="1:24" ht="15.75" customHeight="1" x14ac:dyDescent="0.25">
      <c r="A725" s="88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</row>
    <row r="726" spans="1:24" ht="15.75" customHeight="1" x14ac:dyDescent="0.25">
      <c r="A726" s="88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</row>
    <row r="727" spans="1:24" ht="15.75" customHeight="1" x14ac:dyDescent="0.25">
      <c r="A727" s="88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</row>
    <row r="728" spans="1:24" ht="15.75" customHeight="1" x14ac:dyDescent="0.25">
      <c r="A728" s="88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</row>
    <row r="729" spans="1:24" ht="15.75" customHeight="1" x14ac:dyDescent="0.25">
      <c r="A729" s="88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</row>
    <row r="730" spans="1:24" ht="15.75" customHeight="1" x14ac:dyDescent="0.25">
      <c r="A730" s="88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</row>
    <row r="731" spans="1:24" ht="15.75" customHeight="1" x14ac:dyDescent="0.25">
      <c r="A731" s="88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</row>
    <row r="732" spans="1:24" ht="15.75" customHeight="1" x14ac:dyDescent="0.25">
      <c r="A732" s="88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</row>
    <row r="733" spans="1:24" ht="15.75" customHeight="1" x14ac:dyDescent="0.25">
      <c r="A733" s="88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</row>
    <row r="734" spans="1:24" ht="15.75" customHeight="1" x14ac:dyDescent="0.25">
      <c r="A734" s="88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</row>
    <row r="735" spans="1:24" ht="15.75" customHeight="1" x14ac:dyDescent="0.25">
      <c r="A735" s="88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</row>
    <row r="736" spans="1:24" ht="15.75" customHeight="1" x14ac:dyDescent="0.25">
      <c r="A736" s="88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</row>
    <row r="737" spans="1:24" ht="15.75" customHeight="1" x14ac:dyDescent="0.25">
      <c r="A737" s="88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</row>
    <row r="738" spans="1:24" ht="15.75" customHeight="1" x14ac:dyDescent="0.25">
      <c r="A738" s="88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</row>
    <row r="739" spans="1:24" ht="15.75" customHeight="1" x14ac:dyDescent="0.25">
      <c r="A739" s="88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</row>
    <row r="740" spans="1:24" ht="15.75" customHeight="1" x14ac:dyDescent="0.25">
      <c r="A740" s="88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</row>
    <row r="741" spans="1:24" ht="15.75" customHeight="1" x14ac:dyDescent="0.25">
      <c r="A741" s="88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</row>
    <row r="742" spans="1:24" ht="15.75" customHeight="1" x14ac:dyDescent="0.25">
      <c r="A742" s="88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</row>
    <row r="743" spans="1:24" ht="15.75" customHeight="1" x14ac:dyDescent="0.25">
      <c r="A743" s="88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</row>
    <row r="744" spans="1:24" ht="15.75" customHeight="1" x14ac:dyDescent="0.25">
      <c r="A744" s="88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</row>
    <row r="745" spans="1:24" ht="15.75" customHeight="1" x14ac:dyDescent="0.25">
      <c r="A745" s="88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</row>
    <row r="746" spans="1:24" ht="15.75" customHeight="1" x14ac:dyDescent="0.25">
      <c r="A746" s="88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</row>
    <row r="747" spans="1:24" ht="15.75" customHeight="1" x14ac:dyDescent="0.25">
      <c r="A747" s="88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</row>
    <row r="748" spans="1:24" ht="15.75" customHeight="1" x14ac:dyDescent="0.25">
      <c r="A748" s="88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</row>
    <row r="749" spans="1:24" ht="15.75" customHeight="1" x14ac:dyDescent="0.25">
      <c r="A749" s="88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</row>
    <row r="750" spans="1:24" ht="15.75" customHeight="1" x14ac:dyDescent="0.25">
      <c r="A750" s="88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</row>
    <row r="751" spans="1:24" ht="15.75" customHeight="1" x14ac:dyDescent="0.25">
      <c r="A751" s="88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</row>
    <row r="752" spans="1:24" ht="15.75" customHeight="1" x14ac:dyDescent="0.25">
      <c r="A752" s="88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</row>
    <row r="753" spans="1:24" ht="15.75" customHeight="1" x14ac:dyDescent="0.25">
      <c r="A753" s="88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</row>
    <row r="754" spans="1:24" ht="15.75" customHeight="1" x14ac:dyDescent="0.25">
      <c r="A754" s="88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</row>
    <row r="755" spans="1:24" ht="15.75" customHeight="1" x14ac:dyDescent="0.25">
      <c r="A755" s="88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</row>
    <row r="756" spans="1:24" ht="15.75" customHeight="1" x14ac:dyDescent="0.25">
      <c r="A756" s="88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</row>
    <row r="757" spans="1:24" ht="15.75" customHeight="1" x14ac:dyDescent="0.25">
      <c r="A757" s="88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</row>
    <row r="758" spans="1:24" ht="15.75" customHeight="1" x14ac:dyDescent="0.25">
      <c r="A758" s="88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</row>
    <row r="759" spans="1:24" ht="15.75" customHeight="1" x14ac:dyDescent="0.25">
      <c r="A759" s="88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</row>
    <row r="760" spans="1:24" ht="15.75" customHeight="1" x14ac:dyDescent="0.25">
      <c r="A760" s="88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</row>
    <row r="761" spans="1:24" ht="15.75" customHeight="1" x14ac:dyDescent="0.25">
      <c r="A761" s="88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</row>
    <row r="762" spans="1:24" ht="15.75" customHeight="1" x14ac:dyDescent="0.25">
      <c r="A762" s="88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</row>
    <row r="763" spans="1:24" ht="15.75" customHeight="1" x14ac:dyDescent="0.25">
      <c r="A763" s="88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</row>
    <row r="764" spans="1:24" ht="15.75" customHeight="1" x14ac:dyDescent="0.25">
      <c r="A764" s="88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</row>
    <row r="765" spans="1:24" ht="15.75" customHeight="1" x14ac:dyDescent="0.25">
      <c r="A765" s="88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</row>
    <row r="766" spans="1:24" ht="15.75" customHeight="1" x14ac:dyDescent="0.25">
      <c r="A766" s="88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</row>
    <row r="767" spans="1:24" ht="15.75" customHeight="1" x14ac:dyDescent="0.25">
      <c r="A767" s="88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</row>
    <row r="768" spans="1:24" ht="15.75" customHeight="1" x14ac:dyDescent="0.25">
      <c r="A768" s="88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</row>
    <row r="769" spans="1:24" ht="15.75" customHeight="1" x14ac:dyDescent="0.25">
      <c r="A769" s="88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</row>
    <row r="770" spans="1:24" ht="15.75" customHeight="1" x14ac:dyDescent="0.25">
      <c r="A770" s="88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</row>
    <row r="771" spans="1:24" ht="15.75" customHeight="1" x14ac:dyDescent="0.25">
      <c r="A771" s="88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</row>
    <row r="772" spans="1:24" ht="15.75" customHeight="1" x14ac:dyDescent="0.25">
      <c r="A772" s="88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</row>
    <row r="773" spans="1:24" ht="15.75" customHeight="1" x14ac:dyDescent="0.25">
      <c r="A773" s="88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</row>
    <row r="774" spans="1:24" ht="15.75" customHeight="1" x14ac:dyDescent="0.25">
      <c r="A774" s="88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</row>
    <row r="775" spans="1:24" ht="15.75" customHeight="1" x14ac:dyDescent="0.25">
      <c r="A775" s="88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</row>
    <row r="776" spans="1:24" ht="15.75" customHeight="1" x14ac:dyDescent="0.25">
      <c r="A776" s="88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</row>
    <row r="777" spans="1:24" ht="15.75" customHeight="1" x14ac:dyDescent="0.25">
      <c r="A777" s="88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</row>
    <row r="778" spans="1:24" ht="15.75" customHeight="1" x14ac:dyDescent="0.25">
      <c r="A778" s="88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</row>
    <row r="779" spans="1:24" ht="15.75" customHeight="1" x14ac:dyDescent="0.25">
      <c r="A779" s="88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</row>
    <row r="780" spans="1:24" ht="15.75" customHeight="1" x14ac:dyDescent="0.25">
      <c r="A780" s="88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</row>
    <row r="781" spans="1:24" ht="15.75" customHeight="1" x14ac:dyDescent="0.25">
      <c r="A781" s="88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</row>
    <row r="782" spans="1:24" ht="15.75" customHeight="1" x14ac:dyDescent="0.25">
      <c r="A782" s="88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</row>
    <row r="783" spans="1:24" ht="15.75" customHeight="1" x14ac:dyDescent="0.25">
      <c r="A783" s="88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</row>
    <row r="784" spans="1:24" ht="15.75" customHeight="1" x14ac:dyDescent="0.25">
      <c r="A784" s="88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</row>
    <row r="785" spans="1:24" ht="15.75" customHeight="1" x14ac:dyDescent="0.25">
      <c r="A785" s="88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</row>
    <row r="786" spans="1:24" ht="15.75" customHeight="1" x14ac:dyDescent="0.25">
      <c r="A786" s="88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</row>
    <row r="787" spans="1:24" ht="15.75" customHeight="1" x14ac:dyDescent="0.25">
      <c r="A787" s="88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</row>
    <row r="788" spans="1:24" ht="15.75" customHeight="1" x14ac:dyDescent="0.25">
      <c r="A788" s="88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</row>
    <row r="789" spans="1:24" ht="15.75" customHeight="1" x14ac:dyDescent="0.25">
      <c r="A789" s="88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</row>
    <row r="790" spans="1:24" ht="15.75" customHeight="1" x14ac:dyDescent="0.25">
      <c r="A790" s="88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</row>
    <row r="791" spans="1:24" ht="15.75" customHeight="1" x14ac:dyDescent="0.25">
      <c r="A791" s="88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</row>
    <row r="792" spans="1:24" ht="15.75" customHeight="1" x14ac:dyDescent="0.25">
      <c r="A792" s="88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</row>
    <row r="793" spans="1:24" ht="15.75" customHeight="1" x14ac:dyDescent="0.25">
      <c r="A793" s="88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</row>
    <row r="794" spans="1:24" ht="15.75" customHeight="1" x14ac:dyDescent="0.25">
      <c r="A794" s="88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</row>
    <row r="795" spans="1:24" ht="15.75" customHeight="1" x14ac:dyDescent="0.25">
      <c r="A795" s="88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</row>
    <row r="796" spans="1:24" ht="15.75" customHeight="1" x14ac:dyDescent="0.25">
      <c r="A796" s="88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</row>
    <row r="797" spans="1:24" ht="15.75" customHeight="1" x14ac:dyDescent="0.25">
      <c r="A797" s="88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</row>
    <row r="798" spans="1:24" ht="15.75" customHeight="1" x14ac:dyDescent="0.25">
      <c r="A798" s="88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</row>
    <row r="799" spans="1:24" ht="15.75" customHeight="1" x14ac:dyDescent="0.25">
      <c r="A799" s="88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</row>
    <row r="800" spans="1:24" ht="15.75" customHeight="1" x14ac:dyDescent="0.25">
      <c r="A800" s="88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</row>
    <row r="801" spans="1:24" ht="15.75" customHeight="1" x14ac:dyDescent="0.25">
      <c r="A801" s="88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</row>
    <row r="802" spans="1:24" ht="15.75" customHeight="1" x14ac:dyDescent="0.25">
      <c r="A802" s="88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</row>
    <row r="803" spans="1:24" ht="15.75" customHeight="1" x14ac:dyDescent="0.25">
      <c r="A803" s="88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</row>
    <row r="804" spans="1:24" ht="15.75" customHeight="1" x14ac:dyDescent="0.25">
      <c r="A804" s="88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</row>
    <row r="805" spans="1:24" ht="15.75" customHeight="1" x14ac:dyDescent="0.25">
      <c r="A805" s="88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</row>
    <row r="806" spans="1:24" ht="15.75" customHeight="1" x14ac:dyDescent="0.25">
      <c r="A806" s="88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</row>
    <row r="807" spans="1:24" ht="15.75" customHeight="1" x14ac:dyDescent="0.25">
      <c r="A807" s="88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</row>
    <row r="808" spans="1:24" ht="15.75" customHeight="1" x14ac:dyDescent="0.25">
      <c r="A808" s="88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</row>
    <row r="809" spans="1:24" ht="15.75" customHeight="1" x14ac:dyDescent="0.25">
      <c r="A809" s="88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</row>
    <row r="810" spans="1:24" ht="15.75" customHeight="1" x14ac:dyDescent="0.25">
      <c r="A810" s="88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</row>
    <row r="811" spans="1:24" ht="15.75" customHeight="1" x14ac:dyDescent="0.25">
      <c r="A811" s="88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</row>
    <row r="812" spans="1:24" ht="15.75" customHeight="1" x14ac:dyDescent="0.25">
      <c r="A812" s="88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</row>
    <row r="813" spans="1:24" ht="15.75" customHeight="1" x14ac:dyDescent="0.25">
      <c r="A813" s="88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</row>
    <row r="814" spans="1:24" ht="15.75" customHeight="1" x14ac:dyDescent="0.25">
      <c r="A814" s="88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</row>
    <row r="815" spans="1:24" ht="15.75" customHeight="1" x14ac:dyDescent="0.25">
      <c r="A815" s="88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</row>
    <row r="816" spans="1:24" ht="15.75" customHeight="1" x14ac:dyDescent="0.25">
      <c r="A816" s="88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</row>
    <row r="817" spans="1:24" ht="15.75" customHeight="1" x14ac:dyDescent="0.25">
      <c r="A817" s="88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</row>
    <row r="818" spans="1:24" ht="15.75" customHeight="1" x14ac:dyDescent="0.25">
      <c r="A818" s="88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</row>
    <row r="819" spans="1:24" ht="15.75" customHeight="1" x14ac:dyDescent="0.25">
      <c r="A819" s="88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</row>
    <row r="820" spans="1:24" ht="15.75" customHeight="1" x14ac:dyDescent="0.25">
      <c r="A820" s="88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</row>
    <row r="821" spans="1:24" ht="15.75" customHeight="1" x14ac:dyDescent="0.25">
      <c r="A821" s="88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</row>
    <row r="822" spans="1:24" ht="15.75" customHeight="1" x14ac:dyDescent="0.25">
      <c r="A822" s="88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</row>
    <row r="823" spans="1:24" ht="15.75" customHeight="1" x14ac:dyDescent="0.25">
      <c r="A823" s="88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</row>
    <row r="824" spans="1:24" ht="15.75" customHeight="1" x14ac:dyDescent="0.25">
      <c r="A824" s="88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</row>
    <row r="825" spans="1:24" ht="15.75" customHeight="1" x14ac:dyDescent="0.25">
      <c r="A825" s="88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</row>
    <row r="826" spans="1:24" ht="15.75" customHeight="1" x14ac:dyDescent="0.25">
      <c r="A826" s="88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</row>
    <row r="827" spans="1:24" ht="15.75" customHeight="1" x14ac:dyDescent="0.25">
      <c r="A827" s="88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</row>
    <row r="828" spans="1:24" ht="15.75" customHeight="1" x14ac:dyDescent="0.25">
      <c r="A828" s="88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</row>
    <row r="829" spans="1:24" ht="15.75" customHeight="1" x14ac:dyDescent="0.25">
      <c r="A829" s="88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</row>
    <row r="830" spans="1:24" ht="15.75" customHeight="1" x14ac:dyDescent="0.25">
      <c r="A830" s="88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</row>
    <row r="831" spans="1:24" ht="15.75" customHeight="1" x14ac:dyDescent="0.25">
      <c r="A831" s="88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</row>
    <row r="832" spans="1:24" ht="15.75" customHeight="1" x14ac:dyDescent="0.25">
      <c r="A832" s="88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</row>
    <row r="833" spans="1:24" ht="15.75" customHeight="1" x14ac:dyDescent="0.25">
      <c r="A833" s="88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</row>
    <row r="834" spans="1:24" ht="15.75" customHeight="1" x14ac:dyDescent="0.25">
      <c r="A834" s="88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</row>
    <row r="835" spans="1:24" ht="15.75" customHeight="1" x14ac:dyDescent="0.25">
      <c r="A835" s="88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</row>
    <row r="836" spans="1:24" ht="15.75" customHeight="1" x14ac:dyDescent="0.25">
      <c r="A836" s="88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</row>
    <row r="837" spans="1:24" ht="15.75" customHeight="1" x14ac:dyDescent="0.25">
      <c r="A837" s="88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</row>
    <row r="838" spans="1:24" ht="15.75" customHeight="1" x14ac:dyDescent="0.25">
      <c r="A838" s="88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</row>
    <row r="839" spans="1:24" ht="15.75" customHeight="1" x14ac:dyDescent="0.25">
      <c r="A839" s="88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</row>
    <row r="840" spans="1:24" ht="15.75" customHeight="1" x14ac:dyDescent="0.25">
      <c r="A840" s="88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</row>
    <row r="841" spans="1:24" ht="15.75" customHeight="1" x14ac:dyDescent="0.25">
      <c r="A841" s="88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</row>
    <row r="842" spans="1:24" ht="15.75" customHeight="1" x14ac:dyDescent="0.25">
      <c r="A842" s="88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</row>
    <row r="843" spans="1:24" ht="15.75" customHeight="1" x14ac:dyDescent="0.25">
      <c r="A843" s="88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</row>
    <row r="844" spans="1:24" ht="15.75" customHeight="1" x14ac:dyDescent="0.25">
      <c r="A844" s="88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</row>
    <row r="845" spans="1:24" ht="15.75" customHeight="1" x14ac:dyDescent="0.25">
      <c r="A845" s="88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</row>
    <row r="846" spans="1:24" ht="15.75" customHeight="1" x14ac:dyDescent="0.25">
      <c r="A846" s="88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</row>
    <row r="847" spans="1:24" ht="15.75" customHeight="1" x14ac:dyDescent="0.25">
      <c r="A847" s="88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</row>
    <row r="848" spans="1:24" ht="15.75" customHeight="1" x14ac:dyDescent="0.25">
      <c r="A848" s="88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</row>
    <row r="849" spans="1:24" ht="15.75" customHeight="1" x14ac:dyDescent="0.25">
      <c r="A849" s="88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</row>
    <row r="850" spans="1:24" ht="15.75" customHeight="1" x14ac:dyDescent="0.25">
      <c r="A850" s="88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</row>
    <row r="851" spans="1:24" ht="15.75" customHeight="1" x14ac:dyDescent="0.25">
      <c r="A851" s="88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</row>
    <row r="852" spans="1:24" ht="15.75" customHeight="1" x14ac:dyDescent="0.25">
      <c r="A852" s="88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</row>
    <row r="853" spans="1:24" ht="15.75" customHeight="1" x14ac:dyDescent="0.25">
      <c r="A853" s="88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</row>
    <row r="854" spans="1:24" ht="15.75" customHeight="1" x14ac:dyDescent="0.25">
      <c r="A854" s="88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</row>
    <row r="855" spans="1:24" ht="15.75" customHeight="1" x14ac:dyDescent="0.25">
      <c r="A855" s="88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</row>
    <row r="856" spans="1:24" ht="15.75" customHeight="1" x14ac:dyDescent="0.25">
      <c r="A856" s="88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</row>
    <row r="857" spans="1:24" ht="15.75" customHeight="1" x14ac:dyDescent="0.25">
      <c r="A857" s="88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</row>
    <row r="858" spans="1:24" ht="15.75" customHeight="1" x14ac:dyDescent="0.25">
      <c r="A858" s="88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</row>
    <row r="859" spans="1:24" ht="15.75" customHeight="1" x14ac:dyDescent="0.25">
      <c r="A859" s="88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</row>
    <row r="860" spans="1:24" ht="15.75" customHeight="1" x14ac:dyDescent="0.25">
      <c r="A860" s="88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</row>
    <row r="861" spans="1:24" ht="15.75" customHeight="1" x14ac:dyDescent="0.25">
      <c r="A861" s="88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</row>
    <row r="862" spans="1:24" ht="15.75" customHeight="1" x14ac:dyDescent="0.25">
      <c r="A862" s="88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</row>
    <row r="863" spans="1:24" ht="15.75" customHeight="1" x14ac:dyDescent="0.25">
      <c r="A863" s="88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</row>
    <row r="864" spans="1:24" ht="15.75" customHeight="1" x14ac:dyDescent="0.25">
      <c r="A864" s="88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</row>
    <row r="865" spans="1:24" ht="15.75" customHeight="1" x14ac:dyDescent="0.25">
      <c r="A865" s="88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</row>
    <row r="866" spans="1:24" ht="15.75" customHeight="1" x14ac:dyDescent="0.25">
      <c r="A866" s="88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</row>
    <row r="867" spans="1:24" ht="15.75" customHeight="1" x14ac:dyDescent="0.25">
      <c r="A867" s="88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</row>
    <row r="868" spans="1:24" ht="15.75" customHeight="1" x14ac:dyDescent="0.25">
      <c r="A868" s="88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</row>
    <row r="869" spans="1:24" ht="15.75" customHeight="1" x14ac:dyDescent="0.25">
      <c r="A869" s="88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</row>
    <row r="870" spans="1:24" ht="15.75" customHeight="1" x14ac:dyDescent="0.25">
      <c r="A870" s="88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</row>
    <row r="871" spans="1:24" ht="15.75" customHeight="1" x14ac:dyDescent="0.25">
      <c r="A871" s="88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</row>
    <row r="872" spans="1:24" ht="15.75" customHeight="1" x14ac:dyDescent="0.25">
      <c r="A872" s="88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</row>
    <row r="873" spans="1:24" ht="15.75" customHeight="1" x14ac:dyDescent="0.25">
      <c r="A873" s="88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</row>
    <row r="874" spans="1:24" ht="15.75" customHeight="1" x14ac:dyDescent="0.25">
      <c r="A874" s="88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</row>
    <row r="875" spans="1:24" ht="15.75" customHeight="1" x14ac:dyDescent="0.25">
      <c r="A875" s="88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</row>
    <row r="876" spans="1:24" ht="15.75" customHeight="1" x14ac:dyDescent="0.25">
      <c r="A876" s="88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</row>
    <row r="877" spans="1:24" ht="15.75" customHeight="1" x14ac:dyDescent="0.25">
      <c r="A877" s="88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</row>
    <row r="878" spans="1:24" ht="15.75" customHeight="1" x14ac:dyDescent="0.25">
      <c r="A878" s="88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</row>
    <row r="879" spans="1:24" ht="15.75" customHeight="1" x14ac:dyDescent="0.25">
      <c r="A879" s="88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</row>
    <row r="880" spans="1:24" ht="15.75" customHeight="1" x14ac:dyDescent="0.25">
      <c r="A880" s="88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</row>
    <row r="881" spans="1:24" ht="15.75" customHeight="1" x14ac:dyDescent="0.25">
      <c r="A881" s="88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</row>
    <row r="882" spans="1:24" ht="15.75" customHeight="1" x14ac:dyDescent="0.25">
      <c r="A882" s="88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</row>
    <row r="883" spans="1:24" ht="15.75" customHeight="1" x14ac:dyDescent="0.25">
      <c r="A883" s="88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</row>
    <row r="884" spans="1:24" ht="15.75" customHeight="1" x14ac:dyDescent="0.25">
      <c r="A884" s="88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</row>
    <row r="885" spans="1:24" ht="15.75" customHeight="1" x14ac:dyDescent="0.25">
      <c r="A885" s="88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</row>
    <row r="886" spans="1:24" ht="15.75" customHeight="1" x14ac:dyDescent="0.25">
      <c r="A886" s="88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</row>
    <row r="887" spans="1:24" ht="15.75" customHeight="1" x14ac:dyDescent="0.25">
      <c r="A887" s="88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</row>
    <row r="888" spans="1:24" ht="15.75" customHeight="1" x14ac:dyDescent="0.25">
      <c r="A888" s="88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</row>
    <row r="889" spans="1:24" ht="15.75" customHeight="1" x14ac:dyDescent="0.25">
      <c r="A889" s="88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</row>
    <row r="890" spans="1:24" ht="15.75" customHeight="1" x14ac:dyDescent="0.25">
      <c r="A890" s="88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</row>
    <row r="891" spans="1:24" ht="15.75" customHeight="1" x14ac:dyDescent="0.25">
      <c r="A891" s="88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</row>
    <row r="892" spans="1:24" ht="15.75" customHeight="1" x14ac:dyDescent="0.25">
      <c r="A892" s="88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</row>
    <row r="893" spans="1:24" ht="15.75" customHeight="1" x14ac:dyDescent="0.25">
      <c r="A893" s="88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</row>
    <row r="894" spans="1:24" ht="15.75" customHeight="1" x14ac:dyDescent="0.25">
      <c r="A894" s="88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</row>
    <row r="895" spans="1:24" ht="15.75" customHeight="1" x14ac:dyDescent="0.25">
      <c r="A895" s="88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</row>
    <row r="896" spans="1:24" ht="15.75" customHeight="1" x14ac:dyDescent="0.25">
      <c r="A896" s="88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</row>
    <row r="897" spans="1:24" ht="15.75" customHeight="1" x14ac:dyDescent="0.25">
      <c r="A897" s="88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</row>
    <row r="898" spans="1:24" ht="15.75" customHeight="1" x14ac:dyDescent="0.25">
      <c r="A898" s="88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</row>
    <row r="899" spans="1:24" ht="15.75" customHeight="1" x14ac:dyDescent="0.25">
      <c r="A899" s="88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</row>
    <row r="900" spans="1:24" ht="15.75" customHeight="1" x14ac:dyDescent="0.25">
      <c r="A900" s="88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</row>
    <row r="901" spans="1:24" ht="15.75" customHeight="1" x14ac:dyDescent="0.25">
      <c r="A901" s="88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</row>
    <row r="902" spans="1:24" ht="15.75" customHeight="1" x14ac:dyDescent="0.25">
      <c r="A902" s="88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</row>
    <row r="903" spans="1:24" ht="15.75" customHeight="1" x14ac:dyDescent="0.25">
      <c r="A903" s="88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</row>
    <row r="904" spans="1:24" ht="15.75" customHeight="1" x14ac:dyDescent="0.25">
      <c r="A904" s="88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</row>
    <row r="905" spans="1:24" ht="15.75" customHeight="1" x14ac:dyDescent="0.25">
      <c r="A905" s="88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</row>
    <row r="906" spans="1:24" ht="15.75" customHeight="1" x14ac:dyDescent="0.25">
      <c r="A906" s="88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</row>
    <row r="907" spans="1:24" ht="15.75" customHeight="1" x14ac:dyDescent="0.25">
      <c r="A907" s="88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</row>
    <row r="908" spans="1:24" ht="15.75" customHeight="1" x14ac:dyDescent="0.25">
      <c r="A908" s="88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</row>
    <row r="909" spans="1:24" ht="15.75" customHeight="1" x14ac:dyDescent="0.25">
      <c r="A909" s="88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</row>
    <row r="910" spans="1:24" ht="15.75" customHeight="1" x14ac:dyDescent="0.25">
      <c r="A910" s="88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</row>
    <row r="911" spans="1:24" ht="15.75" customHeight="1" x14ac:dyDescent="0.25">
      <c r="A911" s="88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</row>
    <row r="912" spans="1:24" ht="15.75" customHeight="1" x14ac:dyDescent="0.25">
      <c r="A912" s="88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</row>
    <row r="913" spans="1:24" ht="15.75" customHeight="1" x14ac:dyDescent="0.25">
      <c r="A913" s="88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</row>
    <row r="914" spans="1:24" ht="15.75" customHeight="1" x14ac:dyDescent="0.25">
      <c r="A914" s="88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</row>
    <row r="915" spans="1:24" ht="15.75" customHeight="1" x14ac:dyDescent="0.25">
      <c r="A915" s="88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</row>
    <row r="916" spans="1:24" ht="15.75" customHeight="1" x14ac:dyDescent="0.25">
      <c r="A916" s="88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</row>
    <row r="917" spans="1:24" ht="15.75" customHeight="1" x14ac:dyDescent="0.25">
      <c r="A917" s="88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</row>
    <row r="918" spans="1:24" ht="15.75" customHeight="1" x14ac:dyDescent="0.25">
      <c r="A918" s="88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</row>
    <row r="919" spans="1:24" ht="15.75" customHeight="1" x14ac:dyDescent="0.25">
      <c r="A919" s="88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</row>
    <row r="920" spans="1:24" ht="15.75" customHeight="1" x14ac:dyDescent="0.25">
      <c r="A920" s="88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</row>
    <row r="921" spans="1:24" ht="15.75" customHeight="1" x14ac:dyDescent="0.25">
      <c r="A921" s="88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</row>
    <row r="922" spans="1:24" ht="15.75" customHeight="1" x14ac:dyDescent="0.25">
      <c r="A922" s="88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</row>
    <row r="923" spans="1:24" ht="15.75" customHeight="1" x14ac:dyDescent="0.25">
      <c r="A923" s="88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</row>
    <row r="924" spans="1:24" ht="15.75" customHeight="1" x14ac:dyDescent="0.25">
      <c r="A924" s="88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</row>
    <row r="925" spans="1:24" ht="15.75" customHeight="1" x14ac:dyDescent="0.25">
      <c r="A925" s="88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</row>
    <row r="926" spans="1:24" ht="15.75" customHeight="1" x14ac:dyDescent="0.25">
      <c r="A926" s="88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</row>
    <row r="927" spans="1:24" ht="15.75" customHeight="1" x14ac:dyDescent="0.25">
      <c r="A927" s="88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</row>
    <row r="928" spans="1:24" ht="15.75" customHeight="1" x14ac:dyDescent="0.25">
      <c r="A928" s="88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</row>
    <row r="929" spans="1:24" ht="15.75" customHeight="1" x14ac:dyDescent="0.25">
      <c r="A929" s="88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</row>
    <row r="930" spans="1:24" ht="15.75" customHeight="1" x14ac:dyDescent="0.25">
      <c r="A930" s="88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</row>
    <row r="931" spans="1:24" ht="15.75" customHeight="1" x14ac:dyDescent="0.25">
      <c r="A931" s="88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</row>
    <row r="932" spans="1:24" ht="15.75" customHeight="1" x14ac:dyDescent="0.25">
      <c r="A932" s="88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</row>
    <row r="933" spans="1:24" ht="15.75" customHeight="1" x14ac:dyDescent="0.25">
      <c r="A933" s="88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</row>
    <row r="934" spans="1:24" ht="15.75" customHeight="1" x14ac:dyDescent="0.25">
      <c r="A934" s="88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</row>
    <row r="935" spans="1:24" ht="15.75" customHeight="1" x14ac:dyDescent="0.25">
      <c r="A935" s="88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</row>
    <row r="936" spans="1:24" ht="15.75" customHeight="1" x14ac:dyDescent="0.25">
      <c r="A936" s="88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</row>
    <row r="937" spans="1:24" ht="15.75" customHeight="1" x14ac:dyDescent="0.25">
      <c r="A937" s="88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</row>
    <row r="938" spans="1:24" ht="15.75" customHeight="1" x14ac:dyDescent="0.25">
      <c r="A938" s="88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</row>
    <row r="939" spans="1:24" ht="15.75" customHeight="1" x14ac:dyDescent="0.25">
      <c r="A939" s="88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</row>
    <row r="940" spans="1:24" ht="15.75" customHeight="1" x14ac:dyDescent="0.25">
      <c r="A940" s="88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</row>
    <row r="941" spans="1:24" ht="15.75" customHeight="1" x14ac:dyDescent="0.25">
      <c r="A941" s="88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</row>
    <row r="942" spans="1:24" ht="15.75" customHeight="1" x14ac:dyDescent="0.25">
      <c r="A942" s="88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</row>
    <row r="943" spans="1:24" ht="15.75" customHeight="1" x14ac:dyDescent="0.25">
      <c r="A943" s="88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</row>
    <row r="944" spans="1:24" ht="15.75" customHeight="1" x14ac:dyDescent="0.25">
      <c r="A944" s="88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</row>
    <row r="945" spans="1:24" ht="15.75" customHeight="1" x14ac:dyDescent="0.25">
      <c r="A945" s="88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</row>
    <row r="946" spans="1:24" ht="15.75" customHeight="1" x14ac:dyDescent="0.25">
      <c r="A946" s="88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</row>
    <row r="947" spans="1:24" ht="15.75" customHeight="1" x14ac:dyDescent="0.25">
      <c r="A947" s="88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</row>
    <row r="948" spans="1:24" ht="15.75" customHeight="1" x14ac:dyDescent="0.25">
      <c r="A948" s="88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</row>
    <row r="949" spans="1:24" ht="15.75" customHeight="1" x14ac:dyDescent="0.25">
      <c r="A949" s="88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</row>
    <row r="950" spans="1:24" ht="15.75" customHeight="1" x14ac:dyDescent="0.25">
      <c r="A950" s="88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</row>
    <row r="951" spans="1:24" ht="15.75" customHeight="1" x14ac:dyDescent="0.25">
      <c r="A951" s="88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</row>
    <row r="952" spans="1:24" ht="15.75" customHeight="1" x14ac:dyDescent="0.25">
      <c r="A952" s="88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</row>
    <row r="953" spans="1:24" ht="15.75" customHeight="1" x14ac:dyDescent="0.25">
      <c r="A953" s="88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</row>
    <row r="954" spans="1:24" ht="15.75" customHeight="1" x14ac:dyDescent="0.25">
      <c r="A954" s="88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</row>
    <row r="955" spans="1:24" ht="15.75" customHeight="1" x14ac:dyDescent="0.25">
      <c r="A955" s="88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</row>
    <row r="956" spans="1:24" ht="15.75" customHeight="1" x14ac:dyDescent="0.25">
      <c r="A956" s="88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</row>
    <row r="957" spans="1:24" ht="15.75" customHeight="1" x14ac:dyDescent="0.25">
      <c r="A957" s="88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</row>
    <row r="958" spans="1:24" ht="15.75" customHeight="1" x14ac:dyDescent="0.25">
      <c r="A958" s="88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</row>
    <row r="959" spans="1:24" ht="15.75" customHeight="1" x14ac:dyDescent="0.25">
      <c r="A959" s="88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</row>
    <row r="960" spans="1:24" ht="15.75" customHeight="1" x14ac:dyDescent="0.25">
      <c r="A960" s="88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</row>
    <row r="961" spans="1:24" ht="15.75" customHeight="1" x14ac:dyDescent="0.25">
      <c r="A961" s="88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</row>
    <row r="962" spans="1:24" ht="15.75" customHeight="1" x14ac:dyDescent="0.25">
      <c r="A962" s="88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</row>
    <row r="963" spans="1:24" ht="15.75" customHeight="1" x14ac:dyDescent="0.25">
      <c r="A963" s="88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</row>
    <row r="964" spans="1:24" ht="15.75" customHeight="1" x14ac:dyDescent="0.25">
      <c r="A964" s="88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</row>
    <row r="965" spans="1:24" ht="15.75" customHeight="1" x14ac:dyDescent="0.25">
      <c r="A965" s="88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</row>
    <row r="966" spans="1:24" ht="15.75" customHeight="1" x14ac:dyDescent="0.25">
      <c r="A966" s="88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</row>
    <row r="967" spans="1:24" ht="15.75" customHeight="1" x14ac:dyDescent="0.25">
      <c r="A967" s="88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</row>
    <row r="968" spans="1:24" ht="15.75" customHeight="1" x14ac:dyDescent="0.25">
      <c r="A968" s="88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</row>
    <row r="969" spans="1:24" ht="15.75" customHeight="1" x14ac:dyDescent="0.25">
      <c r="A969" s="88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</row>
    <row r="970" spans="1:24" ht="15.75" customHeight="1" x14ac:dyDescent="0.25">
      <c r="A970" s="88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</row>
    <row r="971" spans="1:24" ht="15.75" customHeight="1" x14ac:dyDescent="0.25">
      <c r="A971" s="88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</row>
    <row r="972" spans="1:24" ht="15.75" customHeight="1" x14ac:dyDescent="0.25">
      <c r="A972" s="88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</row>
    <row r="973" spans="1:24" ht="15.75" customHeight="1" x14ac:dyDescent="0.25">
      <c r="A973" s="88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</row>
    <row r="974" spans="1:24" ht="15.75" customHeight="1" x14ac:dyDescent="0.25">
      <c r="A974" s="88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</row>
    <row r="975" spans="1:24" ht="15.75" customHeight="1" x14ac:dyDescent="0.25">
      <c r="A975" s="88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</row>
    <row r="976" spans="1:24" ht="15.75" customHeight="1" x14ac:dyDescent="0.25">
      <c r="A976" s="88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</row>
    <row r="977" spans="1:24" ht="15.75" customHeight="1" x14ac:dyDescent="0.25">
      <c r="A977" s="88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</row>
    <row r="978" spans="1:24" ht="15.75" customHeight="1" x14ac:dyDescent="0.25">
      <c r="A978" s="88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</row>
    <row r="979" spans="1:24" ht="15.75" customHeight="1" x14ac:dyDescent="0.25">
      <c r="A979" s="88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</row>
    <row r="980" spans="1:24" ht="15.75" customHeight="1" x14ac:dyDescent="0.25">
      <c r="A980" s="88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</row>
    <row r="981" spans="1:24" ht="15.75" customHeight="1" x14ac:dyDescent="0.25">
      <c r="A981" s="88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</row>
    <row r="982" spans="1:24" ht="15.75" customHeight="1" x14ac:dyDescent="0.25">
      <c r="A982" s="88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</row>
    <row r="983" spans="1:24" ht="15.75" customHeight="1" x14ac:dyDescent="0.25">
      <c r="A983" s="88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</row>
    <row r="984" spans="1:24" ht="15.75" customHeight="1" x14ac:dyDescent="0.25">
      <c r="A984" s="88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</row>
    <row r="985" spans="1:24" ht="15.75" customHeight="1" x14ac:dyDescent="0.25">
      <c r="A985" s="88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</row>
    <row r="986" spans="1:24" ht="15.75" customHeight="1" x14ac:dyDescent="0.25">
      <c r="A986" s="88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</row>
    <row r="987" spans="1:24" ht="15.75" customHeight="1" x14ac:dyDescent="0.25">
      <c r="A987" s="88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</row>
    <row r="988" spans="1:24" ht="15.75" customHeight="1" x14ac:dyDescent="0.25">
      <c r="A988" s="88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</row>
    <row r="989" spans="1:24" ht="15.75" customHeight="1" x14ac:dyDescent="0.25">
      <c r="A989" s="88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</row>
    <row r="990" spans="1:24" ht="15.75" customHeight="1" x14ac:dyDescent="0.25">
      <c r="A990" s="88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</row>
    <row r="991" spans="1:24" ht="15.75" customHeight="1" x14ac:dyDescent="0.25">
      <c r="A991" s="88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</row>
    <row r="992" spans="1:24" ht="15.75" customHeight="1" x14ac:dyDescent="0.25">
      <c r="A992" s="88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</row>
    <row r="993" spans="1:24" ht="15.75" customHeight="1" x14ac:dyDescent="0.25">
      <c r="A993" s="88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</row>
    <row r="994" spans="1:24" ht="15.75" customHeight="1" x14ac:dyDescent="0.25">
      <c r="A994" s="88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</row>
    <row r="995" spans="1:24" ht="15.75" customHeight="1" x14ac:dyDescent="0.25">
      <c r="A995" s="88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</row>
    <row r="996" spans="1:24" ht="15.75" customHeight="1" x14ac:dyDescent="0.25">
      <c r="A996" s="88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</row>
    <row r="997" spans="1:24" ht="15.75" customHeight="1" x14ac:dyDescent="0.25">
      <c r="A997" s="88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</row>
    <row r="998" spans="1:24" ht="15.75" customHeight="1" x14ac:dyDescent="0.25">
      <c r="A998" s="88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</row>
    <row r="999" spans="1:24" ht="15.75" customHeight="1" x14ac:dyDescent="0.25">
      <c r="A999" s="88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</row>
  </sheetData>
  <mergeCells count="13">
    <mergeCell ref="A1:A2"/>
    <mergeCell ref="B1:I1"/>
    <mergeCell ref="B2:D2"/>
    <mergeCell ref="E2:G2"/>
    <mergeCell ref="H2:I2"/>
    <mergeCell ref="B17:C17"/>
    <mergeCell ref="A18:D18"/>
    <mergeCell ref="B13:C13"/>
    <mergeCell ref="B14:C14"/>
    <mergeCell ref="B15:C15"/>
    <mergeCell ref="B16:C16"/>
    <mergeCell ref="A3:I3"/>
    <mergeCell ref="F4:I4"/>
  </mergeCells>
  <printOptions horizontalCentered="1" verticalCentered="1"/>
  <pageMargins left="0.70866141732283472" right="0.70866141732283472" top="0.74803149606299213" bottom="0.7480314960629921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Integración Planes</vt:lpstr>
      <vt:lpstr>Evaluacion Plan de Accion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Tabares Usma</dc:creator>
  <cp:lastModifiedBy>Jackeline Cuello Guerra</cp:lastModifiedBy>
  <dcterms:created xsi:type="dcterms:W3CDTF">2023-08-22T16:10:02Z</dcterms:created>
  <dcterms:modified xsi:type="dcterms:W3CDTF">2024-08-30T16:22:38Z</dcterms:modified>
</cp:coreProperties>
</file>