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PLANEACIÓN 2022\PLAN DE ACCIÓN\"/>
    </mc:Choice>
  </mc:AlternateContent>
  <xr:revisionPtr revIDLastSave="0" documentId="13_ncr:1_{6A2D00FE-C9BC-4F71-9248-CF62C63FBDBF}" xr6:coauthVersionLast="36" xr6:coauthVersionMax="36" xr10:uidLastSave="{00000000-0000-0000-0000-000000000000}"/>
  <bookViews>
    <workbookView xWindow="0" yWindow="0" windowWidth="20490" windowHeight="7545" activeTab="6" xr2:uid="{00000000-000D-0000-FFFF-FFFF00000000}"/>
  </bookViews>
  <sheets>
    <sheet name="LINEA 1" sheetId="26" r:id="rId1"/>
    <sheet name="LINEA 2" sheetId="31" r:id="rId2"/>
    <sheet name="LINEA 3" sheetId="25" r:id="rId3"/>
    <sheet name="LINEA 4" sheetId="23" r:id="rId4"/>
    <sheet name="LINEA 5" sheetId="24" r:id="rId5"/>
    <sheet name="LINEA 6" sheetId="22" r:id="rId6"/>
    <sheet name="LINEA 7" sheetId="27" r:id="rId7"/>
    <sheet name="Integración Planes" sheetId="32" r:id="rId8"/>
    <sheet name="Evaluacion Plan de Accion " sheetId="33" r:id="rId9"/>
  </sheets>
  <externalReferences>
    <externalReference r:id="rId10"/>
  </externalReferences>
  <definedNames>
    <definedName name="_xlnm._FilterDatabase" localSheetId="0" hidden="1">'LINEA 1'!$A$13:$U$66</definedName>
    <definedName name="_xlnm._FilterDatabase" localSheetId="1" hidden="1">'LINEA 2'!$A$7:$U$15</definedName>
    <definedName name="_xlnm._FilterDatabase" localSheetId="2" hidden="1">'LINEA 3'!$A$7:$U$7</definedName>
    <definedName name="_xlnm._FilterDatabase" localSheetId="3" hidden="1">'LINEA 4'!$A$7:$U$35</definedName>
    <definedName name="_xlnm._FilterDatabase" localSheetId="4" hidden="1">'LINEA 5'!$A$7:$U$23</definedName>
    <definedName name="_xlnm._FilterDatabase" localSheetId="5" hidden="1">'LINEA 6'!$A$7:$U$28</definedName>
    <definedName name="_xlnm._FilterDatabase" localSheetId="6" hidden="1">'LINEA 7'!$A$7:$U$56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2" i="27" l="1"/>
  <c r="T30" i="27" l="1"/>
  <c r="F59" i="27" l="1"/>
  <c r="Q17" i="32" l="1"/>
  <c r="R17" i="32"/>
  <c r="R16" i="32"/>
  <c r="Q16" i="32"/>
  <c r="R15" i="32"/>
  <c r="Q15" i="32"/>
  <c r="R14" i="32"/>
  <c r="Q14" i="32"/>
  <c r="R13" i="32"/>
  <c r="Q13" i="32"/>
  <c r="R12" i="32"/>
  <c r="Q12" i="32"/>
  <c r="H12" i="33" l="1"/>
  <c r="H14" i="33" s="1"/>
  <c r="T59" i="26"/>
  <c r="U59" i="26"/>
  <c r="F23" i="24"/>
  <c r="D61" i="26"/>
  <c r="F58" i="27" l="1"/>
  <c r="F60" i="27" s="1"/>
  <c r="F31" i="23"/>
  <c r="F16" i="25"/>
  <c r="D11" i="31"/>
  <c r="T27" i="26"/>
  <c r="T28" i="26"/>
  <c r="Q8" i="32" l="1"/>
  <c r="R8" i="32"/>
  <c r="T28" i="27"/>
  <c r="U28" i="27"/>
  <c r="T29" i="27"/>
  <c r="U29" i="27"/>
  <c r="T31" i="27"/>
  <c r="U31" i="27"/>
  <c r="T36" i="27"/>
  <c r="U36" i="27"/>
  <c r="T37" i="27"/>
  <c r="U37" i="27"/>
  <c r="T54" i="27"/>
  <c r="U54" i="27"/>
  <c r="T11" i="23"/>
  <c r="T12" i="23"/>
  <c r="T13" i="23"/>
  <c r="T14" i="23"/>
  <c r="T15" i="23"/>
  <c r="U11" i="23"/>
  <c r="U12" i="23"/>
  <c r="U13" i="23"/>
  <c r="U14" i="23"/>
  <c r="U15" i="23"/>
  <c r="T21" i="26"/>
  <c r="U21" i="26"/>
  <c r="T23" i="26"/>
  <c r="U23" i="26"/>
  <c r="T18" i="26"/>
  <c r="U18" i="26"/>
  <c r="T49" i="26"/>
  <c r="U49" i="26"/>
  <c r="T50" i="26"/>
  <c r="U50" i="26"/>
  <c r="T51" i="26"/>
  <c r="U51" i="26"/>
  <c r="T40" i="26"/>
  <c r="U40" i="26"/>
  <c r="T41" i="26"/>
  <c r="U41" i="26"/>
  <c r="T42" i="26"/>
  <c r="U42" i="26"/>
  <c r="T43" i="26"/>
  <c r="U43" i="26"/>
  <c r="T34" i="26"/>
  <c r="U34" i="26"/>
  <c r="T35" i="26"/>
  <c r="U35" i="26"/>
  <c r="T36" i="26"/>
  <c r="U36" i="26"/>
  <c r="T15" i="26" l="1"/>
  <c r="U17" i="26" l="1"/>
  <c r="B16" i="33" l="1"/>
  <c r="C12" i="33"/>
  <c r="B12" i="33"/>
  <c r="C11" i="33"/>
  <c r="B11" i="33"/>
  <c r="C10" i="33"/>
  <c r="B10" i="33"/>
  <c r="C9" i="33"/>
  <c r="B9" i="33"/>
  <c r="C8" i="33"/>
  <c r="B8" i="33"/>
  <c r="C7" i="33"/>
  <c r="B7" i="33"/>
  <c r="C6" i="33"/>
  <c r="B6" i="33"/>
  <c r="B13" i="33" l="1"/>
  <c r="C13" i="33"/>
  <c r="R9" i="32"/>
  <c r="R10" i="32"/>
  <c r="R11" i="32"/>
  <c r="R19" i="32"/>
  <c r="R20" i="32"/>
  <c r="R21" i="32"/>
  <c r="R22" i="32"/>
  <c r="R23" i="32"/>
  <c r="R24" i="32"/>
  <c r="R25" i="32"/>
  <c r="R26" i="32"/>
  <c r="R27" i="32"/>
  <c r="R28" i="32"/>
  <c r="R29" i="32"/>
  <c r="R30" i="32"/>
  <c r="R31" i="32"/>
  <c r="R32" i="32"/>
  <c r="R33" i="32"/>
  <c r="R34" i="32"/>
  <c r="R35" i="32"/>
  <c r="R36" i="32"/>
  <c r="R37" i="32"/>
  <c r="R38" i="32"/>
  <c r="R39" i="32"/>
  <c r="R40" i="32"/>
  <c r="R41" i="32"/>
  <c r="R42" i="32"/>
  <c r="R43" i="32"/>
  <c r="R44" i="32"/>
  <c r="R45" i="32"/>
  <c r="R46" i="32"/>
  <c r="R47" i="32"/>
  <c r="R48" i="32"/>
  <c r="R49" i="32"/>
  <c r="R50" i="32"/>
  <c r="R51" i="32"/>
  <c r="R52" i="32"/>
  <c r="R53" i="32"/>
  <c r="R54" i="32"/>
  <c r="R55" i="32"/>
  <c r="R56" i="32"/>
  <c r="R57" i="32"/>
  <c r="R58" i="32"/>
  <c r="R59" i="32"/>
  <c r="R60" i="32"/>
  <c r="R61" i="32"/>
  <c r="R62" i="32"/>
  <c r="R63" i="32"/>
  <c r="R64" i="32"/>
  <c r="R65" i="32"/>
  <c r="R66" i="32"/>
  <c r="R67" i="32"/>
  <c r="R68" i="32"/>
  <c r="R69" i="32"/>
  <c r="R70" i="32"/>
  <c r="R71" i="32"/>
  <c r="R72" i="32"/>
  <c r="R73" i="32"/>
  <c r="Q9" i="32"/>
  <c r="Q10" i="32"/>
  <c r="Q11" i="32"/>
  <c r="Q19" i="32"/>
  <c r="Q20" i="32"/>
  <c r="Q21" i="32"/>
  <c r="Q22" i="32"/>
  <c r="Q23" i="32"/>
  <c r="Q24" i="32"/>
  <c r="Q25" i="32"/>
  <c r="Q26" i="32"/>
  <c r="Q27" i="32"/>
  <c r="Q28" i="32"/>
  <c r="Q29" i="32"/>
  <c r="Q30" i="32"/>
  <c r="Q31" i="32"/>
  <c r="Q32" i="32"/>
  <c r="Q33" i="32"/>
  <c r="Q34" i="32"/>
  <c r="Q35" i="32"/>
  <c r="Q36" i="32"/>
  <c r="Q37" i="32"/>
  <c r="Q38" i="32"/>
  <c r="Q39" i="32"/>
  <c r="Q40" i="32"/>
  <c r="Q41" i="32"/>
  <c r="Q42" i="32"/>
  <c r="Q43" i="32"/>
  <c r="Q44" i="32"/>
  <c r="Q45" i="32"/>
  <c r="Q46" i="32"/>
  <c r="Q47" i="32"/>
  <c r="Q48" i="32"/>
  <c r="Q49" i="32"/>
  <c r="Q50" i="32"/>
  <c r="Q51" i="32"/>
  <c r="Q52" i="32"/>
  <c r="Q53" i="32"/>
  <c r="Q54" i="32"/>
  <c r="Q55" i="32"/>
  <c r="Q56" i="32"/>
  <c r="Q57" i="32"/>
  <c r="Q58" i="32"/>
  <c r="Q59" i="32"/>
  <c r="Q60" i="32"/>
  <c r="Q61" i="32"/>
  <c r="Q62" i="32"/>
  <c r="Q63" i="32"/>
  <c r="Q64" i="32"/>
  <c r="Q65" i="32"/>
  <c r="Q66" i="32"/>
  <c r="Q67" i="32"/>
  <c r="Q68" i="32"/>
  <c r="Q69" i="32"/>
  <c r="Q70" i="32"/>
  <c r="Q71" i="32"/>
  <c r="Q72" i="32"/>
  <c r="Q73" i="32"/>
  <c r="U9" i="22"/>
  <c r="U10" i="22"/>
  <c r="U11" i="22"/>
  <c r="U12" i="22"/>
  <c r="U13" i="22"/>
  <c r="U14" i="22"/>
  <c r="U15" i="22"/>
  <c r="U16" i="22"/>
  <c r="U17" i="22"/>
  <c r="U18" i="22"/>
  <c r="U19" i="22"/>
  <c r="U8" i="22"/>
  <c r="U23" i="27"/>
  <c r="U24" i="27"/>
  <c r="U26" i="27"/>
  <c r="U27" i="27"/>
  <c r="U21" i="27" l="1"/>
  <c r="U20" i="27"/>
  <c r="U19" i="27"/>
  <c r="U14" i="27"/>
  <c r="U13" i="27"/>
  <c r="U12" i="27"/>
  <c r="U11" i="27"/>
  <c r="U10" i="27"/>
  <c r="U9" i="27"/>
  <c r="U37" i="26"/>
  <c r="T37" i="26"/>
  <c r="U18" i="23"/>
  <c r="U17" i="23"/>
  <c r="U16" i="23"/>
  <c r="U10" i="23"/>
  <c r="T16" i="23"/>
  <c r="U8" i="23"/>
  <c r="U16" i="27" l="1"/>
  <c r="U17" i="27"/>
  <c r="U18" i="27"/>
  <c r="U15" i="27"/>
  <c r="U8" i="24"/>
  <c r="U13" i="24"/>
  <c r="U11" i="24"/>
  <c r="U12" i="24"/>
  <c r="U10" i="24"/>
  <c r="U19" i="24"/>
  <c r="U20" i="24"/>
  <c r="U18" i="24"/>
  <c r="T55" i="26"/>
  <c r="U8" i="27"/>
  <c r="U9" i="25"/>
  <c r="U10" i="25"/>
  <c r="U11" i="25"/>
  <c r="U12" i="25"/>
  <c r="U8" i="25"/>
  <c r="U32" i="26"/>
  <c r="U33" i="26"/>
  <c r="U38" i="26"/>
  <c r="U39" i="26"/>
  <c r="U44" i="26"/>
  <c r="U45" i="26"/>
  <c r="U46" i="26"/>
  <c r="U47" i="26"/>
  <c r="U48" i="26"/>
  <c r="U52" i="26"/>
  <c r="U53" i="26"/>
  <c r="U54" i="26"/>
  <c r="U55" i="26"/>
  <c r="U56" i="26"/>
  <c r="U57" i="26"/>
  <c r="U58" i="26"/>
  <c r="U29" i="26"/>
  <c r="U30" i="26"/>
  <c r="U31" i="26"/>
  <c r="U28" i="26"/>
  <c r="U27" i="26"/>
  <c r="U25" i="26"/>
  <c r="U19" i="26"/>
  <c r="U16" i="26"/>
  <c r="U15" i="26"/>
  <c r="U14" i="26"/>
  <c r="T15" i="27" l="1"/>
  <c r="T19" i="26" l="1"/>
  <c r="T16" i="26"/>
  <c r="T17" i="26"/>
  <c r="T14" i="26"/>
  <c r="T58" i="26"/>
  <c r="T57" i="26"/>
  <c r="T48" i="26"/>
  <c r="T52" i="26"/>
  <c r="T53" i="26"/>
  <c r="T54" i="26"/>
  <c r="T45" i="26"/>
  <c r="T46" i="26"/>
  <c r="T47" i="26"/>
  <c r="T44" i="26"/>
  <c r="T39" i="26"/>
  <c r="T38" i="26"/>
  <c r="T33" i="26"/>
  <c r="T32" i="26"/>
  <c r="T31" i="26"/>
  <c r="T30" i="26"/>
  <c r="T29" i="26"/>
  <c r="T25" i="26"/>
  <c r="T11" i="25"/>
  <c r="T12" i="25"/>
  <c r="T9" i="25"/>
  <c r="T10" i="25"/>
  <c r="T8" i="25"/>
  <c r="T26" i="23"/>
  <c r="T20" i="23"/>
  <c r="T21" i="23"/>
  <c r="T23" i="23"/>
  <c r="T18" i="23"/>
  <c r="T17" i="23"/>
  <c r="T10" i="23"/>
  <c r="T8" i="23"/>
  <c r="T20" i="24"/>
  <c r="T19" i="24"/>
  <c r="T18" i="24"/>
  <c r="T12" i="24"/>
  <c r="T11" i="24"/>
  <c r="T10" i="24"/>
  <c r="T8" i="24"/>
  <c r="T23" i="27"/>
  <c r="T25" i="27"/>
  <c r="T26" i="27"/>
  <c r="T21" i="27"/>
  <c r="T20" i="27"/>
  <c r="T19" i="27"/>
  <c r="T18" i="27"/>
  <c r="T17" i="27"/>
  <c r="T16" i="27"/>
  <c r="T14" i="27"/>
  <c r="T10" i="27"/>
  <c r="T11" i="27"/>
  <c r="T12" i="27"/>
  <c r="T13" i="27"/>
  <c r="T9" i="27"/>
  <c r="T8"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MERC</author>
    <author>Astrid Elena Uran Bedoya</author>
    <author>Usuario</author>
  </authors>
  <commentList>
    <comment ref="I15" authorId="0" shapeId="0" xr:uid="{D522F027-9C73-4436-8507-5592123522DB}">
      <text>
        <r>
          <rPr>
            <b/>
            <sz val="9"/>
            <color indexed="81"/>
            <rFont val="Tahoma"/>
            <family val="2"/>
          </rPr>
          <t>MERC:</t>
        </r>
        <r>
          <rPr>
            <sz val="9"/>
            <color indexed="81"/>
            <rFont val="Tahoma"/>
            <family val="2"/>
          </rPr>
          <t xml:space="preserve">
se unifica todo el modelo de contratacion con 4 profesionales y 3 practicantes
</t>
        </r>
      </text>
    </comment>
    <comment ref="I17" authorId="0" shapeId="0" xr:uid="{32B9891F-D35E-4495-8484-EBB2FDA89D5F}">
      <text>
        <r>
          <rPr>
            <b/>
            <sz val="9"/>
            <color indexed="81"/>
            <rFont val="Tahoma"/>
            <family val="2"/>
          </rPr>
          <t>MERC:</t>
        </r>
        <r>
          <rPr>
            <sz val="9"/>
            <color indexed="81"/>
            <rFont val="Tahoma"/>
            <family val="2"/>
          </rPr>
          <t xml:space="preserve">
2 profesionales y 1 practicante
</t>
        </r>
      </text>
    </comment>
    <comment ref="I18" authorId="1" shapeId="0" xr:uid="{00000000-0006-0000-0000-000003000000}">
      <text>
        <r>
          <rPr>
            <sz val="9"/>
            <color indexed="81"/>
            <rFont val="Tahoma"/>
            <family val="2"/>
          </rPr>
          <t xml:space="preserve">Servicios  de  contenidos  en  línea  Libros  electrónicos Architectural Open Library
</t>
        </r>
      </text>
    </comment>
    <comment ref="J18" authorId="2" shapeId="0" xr:uid="{4985F13A-EE81-412E-8822-7B92342C5A5C}">
      <text>
        <r>
          <rPr>
            <sz val="9"/>
            <color indexed="81"/>
            <rFont val="Tahoma"/>
            <family val="2"/>
          </rPr>
          <t xml:space="preserve">Recuros iniciial 680.000.000
</t>
        </r>
      </text>
    </comment>
    <comment ref="I22" authorId="1" shapeId="0" xr:uid="{B45D09FE-14F5-4FE9-8DD1-59BC8F3D0C12}">
      <text>
        <r>
          <rPr>
            <sz val="9"/>
            <color indexed="81"/>
            <rFont val="Tahoma"/>
            <family val="2"/>
          </rPr>
          <t>Impresos: 98NTC, 119 volumenes de libros impresos
Digitales: 547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J8" authorId="0" shapeId="0" xr:uid="{E40905ED-B182-44F1-9C3A-EF944F0FDAE6}">
      <text>
        <r>
          <rPr>
            <sz val="9"/>
            <color indexed="81"/>
            <rFont val="Tahoma"/>
            <family val="2"/>
          </rPr>
          <t xml:space="preserve">Presupuesto Definitivo 871.901.240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J19" authorId="0" shapeId="0" xr:uid="{ADFD9AE2-CC44-4C60-8D0B-D0E1E5E800C1}">
      <text>
        <r>
          <rPr>
            <sz val="9"/>
            <color indexed="81"/>
            <rFont val="Tahoma"/>
            <family val="2"/>
          </rPr>
          <t xml:space="preserve">PRESUPUESTO DEFINITIVO 7.074.650.652
</t>
        </r>
      </text>
    </comment>
  </commentList>
</comments>
</file>

<file path=xl/sharedStrings.xml><?xml version="1.0" encoding="utf-8"?>
<sst xmlns="http://schemas.openxmlformats.org/spreadsheetml/2006/main" count="1087" uniqueCount="427">
  <si>
    <t>Nº</t>
  </si>
  <si>
    <t>CODIGO PROYECTO PLANNEA</t>
  </si>
  <si>
    <t>CODIGO PROYECTO  MUNICIPIO</t>
  </si>
  <si>
    <t>PROGRAMA</t>
  </si>
  <si>
    <t>ACTIVIDADES</t>
  </si>
  <si>
    <t>INDICADOR DE PRODUCTO ASOCIADO AL PLAN</t>
  </si>
  <si>
    <t>DEPENDENCIA RESPONSABLE DE LA ACTIVIDAD</t>
  </si>
  <si>
    <t xml:space="preserve">META PLANIFICADA A JUNIO </t>
  </si>
  <si>
    <t>VALOR TOTAL DEL PROYECTO DE INVERSIÓN</t>
  </si>
  <si>
    <t>META PLANIFICADA EN EL AÑO</t>
  </si>
  <si>
    <t>META PLANIFICADA A DICIEMBRE</t>
  </si>
  <si>
    <t xml:space="preserve">CARGO PERSONA RESPONSABLE </t>
  </si>
  <si>
    <t>CANTIDAD EJECUTADA (LOGRO)  DICIEMBRE</t>
  </si>
  <si>
    <t>CANTIDAD EJECUTADA (LOGRO)  JUNIO</t>
  </si>
  <si>
    <t>CANTIDAD EJECUTADA (LOGRO)      AÑO</t>
  </si>
  <si>
    <t>EFICACIA A JUNIO</t>
  </si>
  <si>
    <t>EFICACIA ACUMULADA</t>
  </si>
  <si>
    <t xml:space="preserve">FORMULACIÓN                                                                                                                                                                                                                                                                                                                                               </t>
  </si>
  <si>
    <t>SEGUIMIENTO</t>
  </si>
  <si>
    <t>VALOR EJECUTADO A LA FECHA DEL INFORME</t>
  </si>
  <si>
    <t>INDICE DE EJECUCIÓN FINANCIERA</t>
  </si>
  <si>
    <t>EFICIENCIA ACUMULADA</t>
  </si>
  <si>
    <t xml:space="preserve">Coordinador </t>
  </si>
  <si>
    <t>Centro de Graduados</t>
  </si>
  <si>
    <t>Coordinador</t>
  </si>
  <si>
    <t>Virtualidad</t>
  </si>
  <si>
    <t>Permanencia</t>
  </si>
  <si>
    <t>Apoyos Educativos</t>
  </si>
  <si>
    <t xml:space="preserve">Jefe de biblioteca </t>
  </si>
  <si>
    <t>Vicerrectoría Académica</t>
  </si>
  <si>
    <t>Facultad de Arquitectura e Ingeniería</t>
  </si>
  <si>
    <t>Decano</t>
  </si>
  <si>
    <t>Facultad de Ciencias de la Salud</t>
  </si>
  <si>
    <t xml:space="preserve">Coordinadora de Laboratorio </t>
  </si>
  <si>
    <t>Facultad de Administración</t>
  </si>
  <si>
    <t>Extensión Académica</t>
  </si>
  <si>
    <t>Extensión(Centro de Lenguas)</t>
  </si>
  <si>
    <t>LACMA</t>
  </si>
  <si>
    <t>Coordinadora</t>
  </si>
  <si>
    <t>Internacionalización</t>
  </si>
  <si>
    <t>Director</t>
  </si>
  <si>
    <t>Bienestar Institucional</t>
  </si>
  <si>
    <t>Gestión de Comunicaciones</t>
  </si>
  <si>
    <t>Gestión de Tecnología e Informática</t>
  </si>
  <si>
    <t xml:space="preserve">                                                   </t>
  </si>
  <si>
    <t>Facultad de Ciencias Sociales</t>
  </si>
  <si>
    <t>PLAN DE ACCIÓN INSTITUCIONAL
 PI-FR-020</t>
  </si>
  <si>
    <t>Planeación Institucional</t>
  </si>
  <si>
    <t>Infraestructura</t>
  </si>
  <si>
    <t xml:space="preserve">AÑO: 2020                                                                                                                                                                                                                                                                </t>
  </si>
  <si>
    <t>Apoyar las estrategias psico-educativa de quedate en colmayor</t>
  </si>
  <si>
    <t>VALOR DEPENDENCIA</t>
  </si>
  <si>
    <t>NOMBRE DEL PROYECTO</t>
  </si>
  <si>
    <t>FECHA:  31-01-2020</t>
  </si>
  <si>
    <t>VERSIÓN: 007</t>
  </si>
  <si>
    <t>PÁGINA: 1 DE 8</t>
  </si>
  <si>
    <t>Linea 1: Transformación Académica con Calidad y Pertinencia</t>
  </si>
  <si>
    <t>Ofertar programas académicos de calidad, que articulen las funciones de docencia, investigación y extensión, para contribuir a la formación de ciudadanos globales que aporten al desarrollo económico, social, cultural y ambiental de la región y el país</t>
  </si>
  <si>
    <t xml:space="preserve">Programa 2: Prácticas académicas, orientación laboral y empleo </t>
  </si>
  <si>
    <t>Fortalecer la relación con la sociedad y con las diferentes organizaciones públicas y privadas, contribuyendo con la solución de problemas y necesidades que demanda el contexto</t>
  </si>
  <si>
    <t>Linea 5: Entorno y participación en el contexto regional y nacional</t>
  </si>
  <si>
    <t xml:space="preserve">Programa 4: Ingreso, Permanencia y Graduación de los estudiantes </t>
  </si>
  <si>
    <t xml:space="preserve">Programa 8: 
Centro de Recursos para el Aprendizaje y la Investigación
</t>
  </si>
  <si>
    <t xml:space="preserve">*Grupos con apoyo a la presencialidad      </t>
  </si>
  <si>
    <t>Programa 3:Uso intensivo de las TIC en el desarrollo de los procesos de enseñanza aprendizaje</t>
  </si>
  <si>
    <t xml:space="preserve">Programa 1:
Transformación curricular
</t>
  </si>
  <si>
    <t>Programa 2: Oferta Académica Pertinente</t>
  </si>
  <si>
    <t>VALOR INICIAL DE LA LINEA</t>
  </si>
  <si>
    <t>VALOR FINAL DE LA LINEA</t>
  </si>
  <si>
    <t>Linea 2: Formación Integral de los Docentes</t>
  </si>
  <si>
    <t>Fortalecer la formación integral de los docentes, a la luz de los lineamientos del Proyecto Educativo Institucional -PEI-.</t>
  </si>
  <si>
    <t>Nuevas plazas docentes creadas</t>
  </si>
  <si>
    <t xml:space="preserve">Programa 2: Cooperación interinstitucional nacional e internacional </t>
  </si>
  <si>
    <t xml:space="preserve">Programa 1: Proyectos, Convenios y Contratos </t>
  </si>
  <si>
    <t>Programa 4: Idiomas Colmayor</t>
  </si>
  <si>
    <t>*Estrategias implementadas para la formación en lengua extranjera                              *Cursos de lengua extranjera ofertados por el Centro de Lenguas                               *Estudiantes de la institución inscritos en los cursos ofertados por el Centro de Lenguas</t>
  </si>
  <si>
    <t>Linea 6: Colmayor, un espacio para tu Bienestar</t>
  </si>
  <si>
    <t>Fortalecer los programas y servicios que inciden en el bienestar de la comunidad institucional privilegiando su desarrollo como seres integrales.</t>
  </si>
  <si>
    <t>Programa 4: Seguridad Alimentaria</t>
  </si>
  <si>
    <t xml:space="preserve">Programa 1: Tu Bienestar es nuestra meta </t>
  </si>
  <si>
    <t xml:space="preserve">*Servicios de Salud y Desarrollo Humano, para la formación integral de la comunidad institucional y la permanencia de los estudiantes, fortalecidos.                                                                *Servicios de Promoción Artística y Cultural, para la formación integral de la comunidad institucional y la permanencia de los estudiantes, fortalecidos                                                           *Servicios de Promoción Deportiva y Recreativa, para la formación integral de la comunidad institucional y la permanencia de los estudiantes, fortalecidos                                       *Servicios de Promoción Socioeconómica, para la formación integral de la comunidad institucional y la permanencia de los estudiantes, fortalecidos                                          *Experiencias deportivas y culturales dentro de la institución fortalecidas                                                           *Beneficiarios de nuevas experiencias deportivas y culturales                                             *Cobertura de la comunidad institucional en los servicios de Bienestar, aumentada                                             </t>
  </si>
  <si>
    <t>Directora</t>
  </si>
  <si>
    <t>Linea 7: Desarrollo y Gestión Integral, un Compromiso Institucional</t>
  </si>
  <si>
    <t>Linea 3: Investigación, Innovación y Emprendimiento</t>
  </si>
  <si>
    <t>Programa3: Formación en Investigación</t>
  </si>
  <si>
    <t xml:space="preserve">
*Ponencias de investigación de semilleristas presentadas en eventos regionales, nacionales e internacionales                 *Proyectos de investigación, desarrollo tecnológico e innovación aprobados por convocatoria interna        *Jóvenes investigadores que participan en proyectos de investigación
</t>
  </si>
  <si>
    <t>Fortalecer la gestión administrativa, financiera y los procesos para el desarrollo institucional.</t>
  </si>
  <si>
    <t xml:space="preserve">*PETIC actualizado e implementado       *Lineamientos de Integración de los sistemas de información actualizados
</t>
  </si>
  <si>
    <t>LINEA</t>
  </si>
  <si>
    <t>OBJETIVO DE LA LINEA</t>
  </si>
  <si>
    <t xml:space="preserve">LINEA </t>
  </si>
  <si>
    <t>OBJETIVO DEL LINEA</t>
  </si>
  <si>
    <t>Eficacia periodica</t>
  </si>
  <si>
    <t>Eficacia ponderada</t>
  </si>
  <si>
    <t xml:space="preserve"> </t>
  </si>
  <si>
    <t>FORTALECIMIENTO DE LA CALIDAD Y LA PERTINENCIA DE LA EDUCACIÓN POSTSECUNDARIA  COLEGIO MAYOR</t>
  </si>
  <si>
    <t xml:space="preserve">Línea Estratégica 1. Transformación Académica con Calidad y Pertinencia
</t>
  </si>
  <si>
    <t>Ofertar programas académicos de calidad, que articulen las funciones de docencia, investigación y extensión, para contribuir a la formación de ciudadanos globales que aporten al desarrollo económico, social, cultural y ambiental de la región y el país.</t>
  </si>
  <si>
    <t xml:space="preserve">Programa 2: 
Oferta académica pertinente
</t>
  </si>
  <si>
    <t xml:space="preserve">Indicador de producto 8:
No Estudiantes matriculados en los programas de la oferta académica.
</t>
  </si>
  <si>
    <t>Admisiones, Registro y control</t>
  </si>
  <si>
    <t>FORTALECIMIENTO DE LA CALIDAD Y LA PERTINENCIA DE LA EDUCACIÓN POSTSECUNDARIA COLEGIO MAYOR</t>
  </si>
  <si>
    <t xml:space="preserve">Programa 5: 
Aseguramiento de la Calidad
</t>
  </si>
  <si>
    <t>*Fuentes de información científicas y académicas funcionando.                                               *Participación en redes de acceso abierto.                                            *Sistemas integrales de autoservicio basados en tecnología de control automático RFID y telecomunicaciones, operando.                                                *Estaciones de trabajo para el estudio individual, colaborativo e incluyente, adquiridas.</t>
  </si>
  <si>
    <t>*Programas tecnológicos con procesos de actualización curricular implementados.  *Programas universitarios con procesos de actualización curricular implementados.  *Programas de posgrado con procesos de actualización curricular implementados. *Sistema de evaluación de los aprendizajes, implementado.</t>
  </si>
  <si>
    <t>Fortalecer la cooperación, las relaciones interculturales y el diálogo de saberes con organizaciones nacionales e internacionales, en los ámbitos académicos, investigativos, científicos y culturales, para la construcción de conocimiento que aporte a la solución de problemáticas globales.</t>
  </si>
  <si>
    <t>MEJORAMIENTO DE LA OFERTA, ACCESO Y PERMANENCIA EN EDUCACIÓN POSTSECUNDARIA COLEGIO MAYOR</t>
  </si>
  <si>
    <t>Fortalecer la relación con la sociedad y con las diferentes organizaciones públicas y privadas, contribuyendo con la solución de problemas y necesidades que demanda el contexto.</t>
  </si>
  <si>
    <t xml:space="preserve">  *Productos académicos desarrollados a partir de los proyectos de Extensión y Proyección Social</t>
  </si>
  <si>
    <t>Fortalecer las estrategias de investigación propiamente dicha, la investigación formativa y la formación para la investigación, el espíritu crítico y la creación artística y cultural, así como el fomento de la transferencia tecnológica y el emprendimiento, orientados a la innovación y la proyección social.</t>
  </si>
  <si>
    <t>FORTALECIMIENTO DE LA INVESTIGACIÓN, INNOVACIÓN Y EMPRENDIMIENTO COLEGIO MAYOR.</t>
  </si>
  <si>
    <t xml:space="preserve">FORTALECIMIENTO DE LA INFRAESTRUCTURA TECNOLOGICA DEL COLEGIO MAYOR </t>
  </si>
  <si>
    <t>Programa 2: Gestión de nuevos espacios y sostenibilidad de la infraestructura fisica institucional.</t>
  </si>
  <si>
    <t xml:space="preserve">FORTALECEMINETO DE LA INFRAESTRUCTURA FISICA COLEGIO MAYOR </t>
  </si>
  <si>
    <t>Plan anual de optimización y mantenimiento de infraestructura física, aprobado y en operación.</t>
  </si>
  <si>
    <t xml:space="preserve">*Nuevos programas técnicos profesionales presenciales, con resolución de registro calificado                                                                                              *Nuevos programas de especialización presenciales, con resolución de registro calificado, *Nuevos programas de especialización virtuales, con
resolución de registro calificado.                                                         *Nuevos programas de maestría, con resolución de registro calificado                                  </t>
  </si>
  <si>
    <t xml:space="preserve">*Nuevos programas técnicos profesionales presenciales, con resolución de registro calificado                                                                                                                    *Nuevos programas de especialización presenciales, con resolución de registro calificado                                                        *Nuevos programas de maestría, con resolución de registro calificado                                  </t>
  </si>
  <si>
    <t xml:space="preserve">*Nuevos programas técnicos profesionales presenciales, con resolución de registro calificado                                                                                                                             *Nuevos programas de especialización presenciales, con resolución de registro calificado, *Nuevos programas de especialización virtuales, con resolución de registro calificado,                                                        *Nuevos programas de maestría, con resolución de registro calificado                                  </t>
  </si>
  <si>
    <t xml:space="preserve">*Nuevos programas técnicos profesionales presenciales, con resolución de registro calificado                                                                                                                       *Nuevos programas de especialización presenciales, con resolución de registro calificado, *Nuevos programas de especialización virtuales, con resolución de registro calificado,                                                         *Nuevos programas de maestría, con resolución de registro calificado                                  </t>
  </si>
  <si>
    <t xml:space="preserve">Fortalecer los programas de la Facultad de  Arquitectura e Ingenieria </t>
  </si>
  <si>
    <t>Programas acreditados, reacreditados en alta calidad</t>
  </si>
  <si>
    <t>Vicerrector Académico</t>
  </si>
  <si>
    <t>*Proceso de Ingreso, Permanencia y Graduación, operando                                    *Instituciones de educación media articuladas a los servicios del proceso de Ingreso, Permanencia y Graduación                                            *Estudiantes que aprueban el semestre, superando sus dificultades académicas                        *Desempeño en el rendimiento académico de la asignatura matriculada de Ciencias Básicas para estudiantes de primer curso               *Mejora en el rendimiento académico de los estudiantes que asisten a los servicios ofertados de Ciencias Básicas, en estudiantes repitentes                                     *Tasa de deserción anual, disminuida * Tableros (DAshboard) Estadsisticos para el análisis multifactorial de la deserción, implementados. *Herramientoas metacognitivas diseñadas, desarrolladas e implementadas.</t>
  </si>
  <si>
    <t xml:space="preserve">Centro de Investigación </t>
  </si>
  <si>
    <t>Linea  4: Visibilidad Nacional e Internacional, Interculturalidad y Diálogo de saberes.</t>
  </si>
  <si>
    <t xml:space="preserve">Programa 1 Interculturalidad y diálogo de saberes </t>
  </si>
  <si>
    <t xml:space="preserve">*Indicador de Producto 1: Eventos interculturales desarrollados en la Institución.*Indicador de Producto 2 ctividades con enfoque intercultural incorporado en el aadocencia, la investigación, la extensión academica y el bienestar institucional.Incador de producto 3: Programas académicos con estrategias de internacionalización del curículo implementados. *Indicador de Producto 4: Programas acádemicos con cursos servidos en lengua extranjera.  * Indicador de Producto 5:Catedrá de internacionalización e interculturalidad servida en la Institución  </t>
  </si>
  <si>
    <t xml:space="preserve">     *Indicador de producto 1: Convenios de cooperación interinstitucional activos, *Indicador de producto No 2: Particiapción en redes academicas nacionales e interancionales, Indicador de Producto No 3: Movilidad saliente de docentes. *Indicador de Producto No 4:                               Movilidad entrante de docentes                                *Indicador de producto No 5: Movilidad saliente de estudiantes                               *Indicador de producto No 6: Movilidad entrante de estudiantes                                  *Indicador de Producto No 7:Movilidad saliente y entrante de administrativos                             </t>
  </si>
  <si>
    <t xml:space="preserve">Director </t>
  </si>
  <si>
    <t xml:space="preserve">Programa 5: Unidades de servicio </t>
  </si>
  <si>
    <t>*Orientación laboral para practicantes y graduados           * Graduados vinculados laboralmente a través de la bolsa de empleo                                 * Estudiantes vinculados a las agencias de práctica de sectores públicos y privados de la ciudad y la región.   *Graduados vinculados en actividades de docencia, investigación, extensión y procesos administrativos de la Institución</t>
  </si>
  <si>
    <t>*Muestras procesadas por el Laboratorio de Control de Calidad LACMA.</t>
  </si>
  <si>
    <t>REALIZAR TORNEOS DEPORTIVOS EN TODAS LAS DISCIPLINAS (FÚTBOL, BALONCESTO, VOLEIBOL, FUTBOL SALA, DEPORTES INDIVIDUALES)</t>
  </si>
  <si>
    <t xml:space="preserve">*Estudiantes beneficiados del Programa de Seguridad Alimentaria </t>
  </si>
  <si>
    <t>AÑO: 2021</t>
  </si>
  <si>
    <t>FECHA:  31-01-2021</t>
  </si>
  <si>
    <t>Programa 6: Infraestructura Tecnologica  e Informatica pertinente para el Desarrollo Institucional</t>
  </si>
  <si>
    <t>Programa 9: Comunicación y Mercadeo efectivos</t>
  </si>
  <si>
    <t xml:space="preserve">*Recursos asignados conforme a las
necesidades institucionales. 
*Informes presupuestales y financieros
presentados. 
*Equilibrio financiero.
R=Recaudos
P=Pagos </t>
  </si>
  <si>
    <t xml:space="preserve">Presentar Informes presupuestales y financieros
</t>
  </si>
  <si>
    <t xml:space="preserve">Asignar recursos  conforme a las
necesidades institucionales. </t>
  </si>
  <si>
    <t>Gestión Financiera</t>
  </si>
  <si>
    <t>Programa 3: Cultura de la Planeación</t>
  </si>
  <si>
    <t>Programa 7: Gestión Administrativa y Financiera efectiva y transparente - Indicadores y metas</t>
  </si>
  <si>
    <t>PÁGINA: 2 DE 7</t>
  </si>
  <si>
    <t xml:space="preserve">FORMULACIÓN </t>
  </si>
  <si>
    <t>PÁGINA: 1 DE 7</t>
  </si>
  <si>
    <t>PÁGINA: 3 DE 7</t>
  </si>
  <si>
    <t>PÁGINA: 4 DE 7</t>
  </si>
  <si>
    <t>PÁGINA: 5 DE 7</t>
  </si>
  <si>
    <t>PÁGINA: 6 DE 7</t>
  </si>
  <si>
    <t>PÁGINA: 7 DE 7</t>
  </si>
  <si>
    <t xml:space="preserve">VALOR INICIAL DE LA LINEA </t>
  </si>
  <si>
    <t xml:space="preserve">VALOR FINAL DE LA LINEA </t>
  </si>
  <si>
    <t xml:space="preserve">*Recursos de Presupuesto Participativo gestionados e incrementados
</t>
  </si>
  <si>
    <t>Apoyar el proceso de permanencia  para el acompañamiento didactico y metodologico en ciencias basicas.</t>
  </si>
  <si>
    <t>Apoyar las actividades de los proyectos de investigación.</t>
  </si>
  <si>
    <t>REALIZAR EVENTO SALA DE EXPOSICIONES</t>
  </si>
  <si>
    <t>REALIZAR AFILIACIÓN INSTITUCIONAL A ASCUN BIENESTAR.</t>
  </si>
  <si>
    <t>REALIZAR FESTIVALES DEPORTIVOS Y CULTURALES.</t>
  </si>
  <si>
    <t>PRESTACIÓN DE SERVICIOS PARA JUZGAMIENTO DE TORNEOS INTERNOS Y ENCUENTROS AMISTOSOS</t>
  </si>
  <si>
    <t>ADQUIR INSTRUMENTOS MUSICALES</t>
  </si>
  <si>
    <t xml:space="preserve">FORTALECER EL PROGRAMA DE SEGURIDAD ALIMENTARIA ALMUERZOS PARA ESTUDIANTES. </t>
  </si>
  <si>
    <t xml:space="preserve">FORTALECER EL PROGRAMA DE SEGURIDAD ALIMENTARIA REFRIGERIOS NOCTURNOS PARA ESTUDIANTES. </t>
  </si>
  <si>
    <t>PRESTACIÓN DE SERVICIOS TRANSPORTE GRUPOS  DE REPRESENTACIÓN  CULTURAL, DEPORTIVA Y OTRAS ACTIVIDADES INSTITUCIONALES</t>
  </si>
  <si>
    <t>FORTALCER LA PRESTACIÓN DE SERVICIOS DE REFRIGERIOS E HIDRATACIÓN PARA DELEGACIONES DEPORTIVAS Y CULTURALES, Y EVENTOS INSTITUCIONALES.</t>
  </si>
  <si>
    <t xml:space="preserve">FORTALCER  LA PRESTACIÓN DE SERVICIOS ALMUERZOS PARA LOS PROGRAMAS DE BIENESTAR. </t>
  </si>
  <si>
    <t>*Medios de comunicación empleados al interior de la institución
*Estudios de Medición del Nivel de posicionamiento institucional, realizados                       *Participación en eventos de relacionamiento y actividades de divulgación.</t>
  </si>
  <si>
    <t xml:space="preserve">Apoyar las Actividades de Bienestar Institucional. </t>
  </si>
  <si>
    <t>PÁGINA: 7 DE 8</t>
  </si>
  <si>
    <t xml:space="preserve">AÑO: 2020                                                                                                                                                                                                                                                                 </t>
  </si>
  <si>
    <t>COMPONENTE</t>
  </si>
  <si>
    <t>OBJETIVO DEL COMPONENTE</t>
  </si>
  <si>
    <t>Programa 1: Modernización administrativa para la eficacia de los proceso - indicadores y metas.</t>
  </si>
  <si>
    <t>Fortalecer la gestion administrativa, financiera y los procesos para el desarrollo institucional.</t>
  </si>
  <si>
    <t>Modernización Administrativa para la eficiencia de los procesos.</t>
  </si>
  <si>
    <t>Cumplimiento normativida vigente</t>
  </si>
  <si>
    <t xml:space="preserve">Revisar y/o Actualizar el registro de activos de información, trimestralmente </t>
  </si>
  <si>
    <t>Gestión Documental</t>
  </si>
  <si>
    <t xml:space="preserve">Líder </t>
  </si>
  <si>
    <t>Revisar y/o actualizar el índice de información clasificada y reservada.</t>
  </si>
  <si>
    <t xml:space="preserve">Aplicar el Plan de Conservación Documental acorde con los lineamientos del Archivo General de la Nación </t>
  </si>
  <si>
    <t xml:space="preserve">Aplicar el Plan de Preservación Digital acorde con los lineamientos del Archivo General de la Nación </t>
  </si>
  <si>
    <t>Gestión del Talento Humano</t>
  </si>
  <si>
    <r>
      <rPr>
        <b/>
        <sz val="16"/>
        <color theme="1"/>
        <rFont val="Calibri"/>
        <family val="2"/>
      </rPr>
      <t>Plan de previsión</t>
    </r>
    <r>
      <rPr>
        <sz val="16"/>
        <color theme="1"/>
        <rFont val="Calibri"/>
        <family val="2"/>
      </rPr>
      <t xml:space="preserve">: Determinar las necesidades de personal que se requieren para cumplir con los propósitos misionales </t>
    </r>
  </si>
  <si>
    <t xml:space="preserve">Encuentros de Inducción y reinducción del personal administrativo y docente </t>
  </si>
  <si>
    <r>
      <rPr>
        <b/>
        <sz val="16"/>
        <color theme="1"/>
        <rFont val="Calibri"/>
        <family val="2"/>
      </rPr>
      <t>Plan de vacantes</t>
    </r>
    <r>
      <rPr>
        <sz val="16"/>
        <color theme="1"/>
        <rFont val="Calibri"/>
        <family val="2"/>
      </rPr>
      <t>: Levantar el Inventario de los empleos no provistos de forma definitiva en la Institución, y todas las acciones planificadas para proveerlos, de manera temporal o definitiva, en forma oportuna</t>
    </r>
  </si>
  <si>
    <t>Personal administrativo y docentes de carrera, recibiendo  incentivos y estímulos.</t>
  </si>
  <si>
    <r>
      <rPr>
        <b/>
        <sz val="16"/>
        <rFont val="Calibri"/>
        <family val="2"/>
      </rPr>
      <t>Plan de bienestar y estimulos</t>
    </r>
    <r>
      <rPr>
        <sz val="16"/>
        <rFont val="Calibri"/>
        <family val="2"/>
      </rPr>
      <t>: Diseñar acciones planificadas, basado en necesidades priorizadas, que buscan mejorar las condiciones de vida laboral y personal, la motivación y el reconocimiento de los servidores públicos para propiciar un entorno que favorezca la productividad y el logro de los objetivos misionales.</t>
    </r>
  </si>
  <si>
    <r>
      <rPr>
        <b/>
        <sz val="16"/>
        <rFont val="Calibri"/>
        <family val="2"/>
      </rPr>
      <t>Plan de capacitación</t>
    </r>
    <r>
      <rPr>
        <sz val="16"/>
        <rFont val="Calibri"/>
        <family val="2"/>
      </rPr>
      <t>: desarrollar habilidades, transferir conocimientos o modificar actitudes de los servidores públicos, para generar el desarrollo y la motivación necesarias para incrementar la productividad y el logro de los objetivos misionales.</t>
    </r>
  </si>
  <si>
    <r>
      <rPr>
        <b/>
        <sz val="16"/>
        <rFont val="Calibri"/>
        <family val="2"/>
      </rPr>
      <t xml:space="preserve">Plan de estrategico de talelento humano: </t>
    </r>
    <r>
      <rPr>
        <sz val="16"/>
        <rFont val="Calibri"/>
        <family val="2"/>
      </rPr>
      <t>Determinar las necesidades de personal que se requiere para cumplir con los propositos misionales</t>
    </r>
  </si>
  <si>
    <r>
      <rPr>
        <b/>
        <sz val="16"/>
        <color theme="1"/>
        <rFont val="Calibri"/>
        <family val="2"/>
      </rPr>
      <t>Plan de seguiridad y salud</t>
    </r>
    <r>
      <rPr>
        <sz val="16"/>
        <color theme="1"/>
        <rFont val="Calibri"/>
        <family val="2"/>
      </rPr>
      <t>:  mejorar las condiciones de vida laboral, la seguridad y la salud de los servidores públicos para propiciar un entorno que favorezca la productividad y el logro de los objetivos misionales</t>
    </r>
  </si>
  <si>
    <t>Implementación del sistema de gestión de seguridad y salud en el trabajo.</t>
  </si>
  <si>
    <t xml:space="preserve">propender  la afiliación al sistema general de riesgos laborales mediante la correcta afiliación </t>
  </si>
  <si>
    <t>Salud y Seguridad en el Trabajo</t>
  </si>
  <si>
    <t>Actualizar y ajustar la matriz de partes interesadas para el SG-SST</t>
  </si>
  <si>
    <t>Documentar el plan de capacitación anual y programas de auditoria en conjunto con el comité patitario de Salud y Seguridad en el Trabajo</t>
  </si>
  <si>
    <t>Mantener un cronograma de inspecciones</t>
  </si>
  <si>
    <t>Actualizar la matriz de peligro de todos los procesos</t>
  </si>
  <si>
    <t>Mantener actualizada la caracterización de accidentes con su seguimiento</t>
  </si>
  <si>
    <t>Investigar y documentar los incidentes, accidentes o enfermedades laborales que se presenten</t>
  </si>
  <si>
    <t>Realilzar autoevaluación SG-SST, según la normatividad vigente</t>
  </si>
  <si>
    <t>Fortalecimiento del Sistema de Gestión Integral</t>
  </si>
  <si>
    <t>Seguimiento y evaluación actividades de Gestión Ambiental</t>
  </si>
  <si>
    <t>Actualizar el Plan de Manejo de Residuos Ordinarios</t>
  </si>
  <si>
    <t>Ambiental</t>
  </si>
  <si>
    <t>Realizar la Medición a los indicadores</t>
  </si>
  <si>
    <t>Actualizar la matriz de aspectos e impactos ambientales</t>
  </si>
  <si>
    <t>Ejecutar el Plan de movilidad institucional</t>
  </si>
  <si>
    <t>Realizar  inducciones y capacitaciones al personal de la comunidad institucional</t>
  </si>
  <si>
    <t>Adaptar la estructura administrativa a las exigencias modernas de la Educación Superior</t>
  </si>
  <si>
    <t>Planeación institucional</t>
  </si>
  <si>
    <t>Seguimiento y evaluación a los planes, programas y proyectos de la Institución.</t>
  </si>
  <si>
    <t>Sensibilización y acompañamiento para la socialización de la metodología y elaboración del mapa de riesgos de corrupción, acorde a la metodología establecida por el Departamento Administrativo de la Función Pública – DAFP.</t>
  </si>
  <si>
    <t>Hacer seguimiento a la Politica de Administración de Riesgos, revisando si se requieren cambios estructurales u operacionales, con el fin de verificar que este alineada con los objetivos estratégicos de la Institución y de acuerdo con la guía actualizada de la Función Pública, la cual fue emitida en diciembre de 2020.</t>
  </si>
  <si>
    <t>Evaluar la implementación de la política de administración del riesgo de la entidad con el fin de verificar su cumplimiento y apropiación por cada proceso de la entidad.</t>
  </si>
  <si>
    <t>Identificar, valorar, monitorear y revisar  los riesgos institucionales, por parte de los líderes de proceso</t>
  </si>
  <si>
    <t>Revisar que los trámites se encuentren registrados y con costos actualizados según vigencia</t>
  </si>
  <si>
    <t>Identificar nuevos trámites misionales</t>
  </si>
  <si>
    <t>Actualizar el Plan de racionalización de trámites en equipo con los líderes de trámites misionales.</t>
  </si>
  <si>
    <t>Identificar posibles acciones de interoperabilidad para los trámites misionales.</t>
  </si>
  <si>
    <t>Recopilar la información de la gestión de datos de operación de los trámites inscritos en el SUIT.</t>
  </si>
  <si>
    <t>Registro de trámites y OPAs en plataforma SUIT.</t>
  </si>
  <si>
    <t>Solicitar, analizar y consolidar la información relacionada con la gestión de todos los procesos institucionales.</t>
  </si>
  <si>
    <t>Publicar el informe de rendición de cuentas en web y redes sociales</t>
  </si>
  <si>
    <t>Informe de audiencia pública</t>
  </si>
  <si>
    <t>Sistematizar la encuesta con el fin de generar las mejoras necesarias</t>
  </si>
  <si>
    <t>Continuar con la disponibilidad del sistema que permita la calidad del servicio.</t>
  </si>
  <si>
    <t>Garantizar la operatividad del enlace de PQRSFD en la página web de la Institución.</t>
  </si>
  <si>
    <t>Funcionamiento, seguimiento y ajuste del canal de denuncias.</t>
  </si>
  <si>
    <t>Publicar la información minima obligatoria de procedimientos, servicios y funcionamiento</t>
  </si>
  <si>
    <t>Publicar y divulgar la información establecida en la estrategia de gobierno en linea</t>
  </si>
  <si>
    <t>Medir el grado de apropiación del Código de Integridad, Ética y Buen Gobierno.(encuesta)</t>
  </si>
  <si>
    <t>Capacitar a los servidores de la Institución en temas relacionados con: Modelo Integrado de Planeación y Gestión - MIPG, Ley de Transparencia y Acceso a la Información Pública, Participación Ciudadana, Plan Anticorrupción y Atención al Ciudadano-PAAC.</t>
  </si>
  <si>
    <t>Asegurar la operatividad del  enlace del nuevo software en página web para la recepción de peticiones, quejas, reclamos y/o sugerencias</t>
  </si>
  <si>
    <t>Realizar informe de seguimiento  a las peticiones, quejas, reclamos, sugerencias  y/o felicitaciones</t>
  </si>
  <si>
    <t>Implementar  atención al público, de manera virtual y telefónica, a través de la línea de atención al ciudadano 4445611, los correos electrónicos ciudadano@colmayor.edu.co, colmayor@colmaor.edu.co, la página web, a través del canal de PQRSFD, y cuando corresponda, redes sociales también. Esto debido, a la contingencia causada por la COVID-19 que ha dificultado que la atención al ciudadano de manera presencial y la percepción de satisfacción de este, se realicen a través de las consolas.</t>
  </si>
  <si>
    <t>Fortalecer los canales de atención: llamadas telefónicas, correos electrónicos y plataforma de PQRSFD, redes sociales, de acuerdo con las características y necesidades de los ciudadanos para garantizar cobertura.</t>
  </si>
  <si>
    <t>Actualizar y difundir el portafolio de servicios a los usuarios de la entidad.</t>
  </si>
  <si>
    <t>Socializar con el personal de la institución, los Planes de Comunicaciones y Mercadeo.</t>
  </si>
  <si>
    <t>Seguimiento al funcionamiento del canal de denuncias.</t>
  </si>
  <si>
    <t>Secretaria General</t>
  </si>
  <si>
    <t>Secretario General</t>
  </si>
  <si>
    <t>Mantener la infraestructura física y tecnológica, acorde a las necesidades de calidad y cobertura de la oferta académica de la Institución.</t>
  </si>
  <si>
    <t>*Herramientas tecnologicas para la enseñanza incorporadas al desarrollo académico      *Desarrollo de infraestructura tecnológica para la educación               *Sistemas de información integrados (Financiero-Académico), integrados</t>
  </si>
  <si>
    <t>Actualización de PETIC.</t>
  </si>
  <si>
    <t>Actualizar Plan de Seguridad y Privacidad de la Inoformación</t>
  </si>
  <si>
    <t>Actualizar Plan de Tratamiento de Riesgos de Seguridad y Privacidad de la Información</t>
  </si>
  <si>
    <t>Diseñar Plan de Mantenimiento de Servicios Tecnológicos</t>
  </si>
  <si>
    <t>Diseñar Plan de Preservación Digital</t>
  </si>
  <si>
    <t>Socializar Planes de TI mediante publicación en sistema de gestión integral</t>
  </si>
  <si>
    <t>Gestión Administrativa y Financiera efectiva y transparente.</t>
  </si>
  <si>
    <t>Bienes y Servicios - Todos los procesos</t>
  </si>
  <si>
    <t>Líderes</t>
  </si>
  <si>
    <t>Necesidades fisicas y tecnologiacas para la enseñanza y el aprendizaje *Plataformas y sistemas de información instituconal integradas</t>
  </si>
  <si>
    <t>PÁGINA: 8 DE 8</t>
  </si>
  <si>
    <t>EFICACIA ACUMULADA PROMEDIO DEL PLAN</t>
  </si>
  <si>
    <t>EFICACIA ACUMULADA PONDERADA DEL PLAN</t>
  </si>
  <si>
    <t>1. TRANSFORMACIÓN ACADEMICA CON CALIDAD Y PERTINENCIA</t>
  </si>
  <si>
    <t>2. FORMACIÓN INTEGRAL DE LOS DOCENTES</t>
  </si>
  <si>
    <t>3. INVESTIGACIÓN, INNOVACIÓN Y EMPRENDIMIENTO</t>
  </si>
  <si>
    <t>4. VISIBILIDAD NACIONAL E INTERNACIONAL, INTERCULTURALIDAD Y DIALOGO DE SABERES.</t>
  </si>
  <si>
    <t>5. ENTORNO Y PARTICIPACIÓN EN EL CONTEXTO REGIONAL Y NACIONAL.</t>
  </si>
  <si>
    <t>6. COLMAYOR UN ESPACIO PARA TU BIENESTAR</t>
  </si>
  <si>
    <t>7. DESARROLLO Y GESTIÓN INTEGRAL, UN COMPROMISO INSTITUCIONAL</t>
  </si>
  <si>
    <t>TOTALES</t>
  </si>
  <si>
    <t>TOTAL PRESUPUESTO ASIGNADO</t>
  </si>
  <si>
    <t>PRESUPUESTO EJECUTADO</t>
  </si>
  <si>
    <t>INDICE DE INVERSIÓN</t>
  </si>
  <si>
    <t>EFICACIA PONDERADA</t>
  </si>
  <si>
    <t>FECHA:  31-01-2022</t>
  </si>
  <si>
    <t>EFICACIA PERIÓDICA
2021</t>
  </si>
  <si>
    <t>EFICACIA PONDERADA
2021</t>
  </si>
  <si>
    <r>
      <rPr>
        <b/>
        <sz val="11"/>
        <color rgb="FF000000"/>
        <rFont val="Calibri"/>
        <family val="2"/>
      </rPr>
      <t xml:space="preserve">LA EFICACIA PERIODICA FINAL DEL PLAN DE ACCIÓN: </t>
    </r>
    <r>
      <rPr>
        <sz val="11"/>
        <color theme="1"/>
        <rFont val="Calibri"/>
        <family val="2"/>
        <scheme val="minor"/>
      </rPr>
      <t xml:space="preserve">Este indicador nos muestra la proporción del logro de las metas de las actividades de los proyectos de inversión.                                                                                                                                                                                                                                             </t>
    </r>
    <r>
      <rPr>
        <b/>
        <sz val="11"/>
        <color rgb="FF000000"/>
        <rFont val="Calibri"/>
        <family val="2"/>
      </rPr>
      <t xml:space="preserve">LA EFICACIA PONDERADA EN EL PLAN DE ACCIÓN:  </t>
    </r>
    <r>
      <rPr>
        <sz val="11"/>
        <color theme="1"/>
        <rFont val="Calibri"/>
        <family val="2"/>
        <scheme val="minor"/>
      </rPr>
      <t>Este indicador nos muestra la proporción de la utilidad de la inversión de los recursos de los proyectos, en el logro de las metas anteriores.</t>
    </r>
  </si>
  <si>
    <t>Adquirir libros impresos y digitales</t>
  </si>
  <si>
    <t xml:space="preserve">VALOR DEPENDENCIA INICIAL </t>
  </si>
  <si>
    <t>VALOR DEPENDENCIA FINAL 31-12-2021</t>
  </si>
  <si>
    <t>VALOR FINAL 31-12-2021</t>
  </si>
  <si>
    <t xml:space="preserve">VALOR PROYECTO FINAL </t>
  </si>
  <si>
    <t>Planeación Institucional (Presupuesto Participativo)</t>
  </si>
  <si>
    <t>Realizar afiliaciones a redes académicas e investigación y pagos de membresía</t>
  </si>
  <si>
    <t>Realizar gestión de la innovación (contratación de la prestación de servicios de expertos en gestión de propiedad intelectual).</t>
  </si>
  <si>
    <t>Apoyar las actividades del centro de investigación (Talento Humano)</t>
  </si>
  <si>
    <t>Apoyar los procesos de admisiones,  registro y  control (Talento humano).</t>
  </si>
  <si>
    <t>Adquirir insumos para el proceso de admisiones, registro y  control.</t>
  </si>
  <si>
    <t>Movilidad saliente de estudiantes (semestres académicos completos Internacionales)</t>
  </si>
  <si>
    <t>Apoyar la Movilidad solidaria saliente y entrante de estudiantes (Semestre completo)</t>
  </si>
  <si>
    <t>Apoyar la Movilidad saliente de docentes (Pasantías)</t>
  </si>
  <si>
    <t>Apoyar la movilidad entrante de docentes (estancias cortas. Menos de 30 días).</t>
  </si>
  <si>
    <t>Apoyar la movilidad  saliente  de directivos.</t>
  </si>
  <si>
    <t>Desarrollo de proyectos, organización y participación en eventos locales de orden internacional.</t>
  </si>
  <si>
    <t>Eventos internos de socialización de experiencias internacionales.</t>
  </si>
  <si>
    <t>Participar en espacios académicos internacionales.</t>
  </si>
  <si>
    <t>Apoyar las actividades internacionalización. (Talento Humano)</t>
  </si>
  <si>
    <t>Movilidad saliente de estudiantes (AIESEC, estancias cortas participación en eventos académicos)</t>
  </si>
  <si>
    <t>Movilidad saliente de estudiantes (Prácticas profesionales no remuneradas en Latinoamérica)</t>
  </si>
  <si>
    <t>Movilidad saliente de estudiantes (Prácticas profesionales  remuneradas en Latinoamérica )</t>
  </si>
  <si>
    <t>Movilidad saliente de estudiantes (Prácticas profesionales no remuneradas Internacional)</t>
  </si>
  <si>
    <t>Movilidad saliente de estudiantes (Prácticas profesionales  remuneradas en Internacional)</t>
  </si>
  <si>
    <t>Movilidad saliente de estudiantes (semestres académicos completos en América Latina)</t>
  </si>
  <si>
    <t>Vinculación a redes internacionales.</t>
  </si>
  <si>
    <t>Atención a invitados nacionales e internacionales.</t>
  </si>
  <si>
    <t xml:space="preserve">Piezas Institucionales
</t>
  </si>
  <si>
    <t>Apoyar el proceso de aseguramiento a la calidad  con fines de mejoramiento y acreditación institucional y de programas (Talento humano).</t>
  </si>
  <si>
    <t>Apoyar el proceso de Biblioteca para realizar la prestación de servicios bibliotecarios (Talento Humano).</t>
  </si>
  <si>
    <t xml:space="preserve">Adquirir fuentes de información (Bases de datos académicas y administrativas).                   </t>
  </si>
  <si>
    <t>Difusión de servicios "Biblioteca CRAI"</t>
  </si>
  <si>
    <t xml:space="preserve">Apoyar con las actividades del Centro de Lenguas (Talento Humano). </t>
  </si>
  <si>
    <t>Formación   en   lenguas   extranjera   para   docentes   y egresados</t>
  </si>
  <si>
    <t>Formación   en   lenguas   extranjera   para   estudiantes IUCMA que no tienen la asignatura de inglés en el plan de estudios</t>
  </si>
  <si>
    <t>Apoyar con las actividades de LACMA (Talento Humano).</t>
  </si>
  <si>
    <t xml:space="preserve">Adquisición de insumos para microbiología. </t>
  </si>
  <si>
    <t>Adquisición insumos de fisicoquímico (QUÍMICOS BÁSICOS-Código: 02 02 01 003 004).</t>
  </si>
  <si>
    <t>Servicio de transporte que se requiera por el Laboratorio de Control de Calidad LACMA, en el Valle de Aburrá y algunos municipios cercanos del Departamento de Antioquia</t>
  </si>
  <si>
    <t>Inscripción Redes de Calidad</t>
  </si>
  <si>
    <t>Apoyar con las actividades del centro de graduados (Talento Humano).</t>
  </si>
  <si>
    <t>Apoyar con las actividades del centro de graduados (Imposición placas institucionales).</t>
  </si>
  <si>
    <t>Educación continua para graduados.</t>
  </si>
  <si>
    <t xml:space="preserve">Apoyar las actividades del proceso de Extensión y Proyección Social </t>
  </si>
  <si>
    <t>Fortalecer el proceso de virtualidad por medio de la prestación de servicios de profesionales, tecnólogos y técnicos. (Talento Humano)</t>
  </si>
  <si>
    <t xml:space="preserve">Realizar eventos académicos de las 4 facultades </t>
  </si>
  <si>
    <t>Apoyar la agenda de Investigación sobre Asuntos Institucionales.</t>
  </si>
  <si>
    <t>Realizar salidas pedagógicas Nacionales PDS, salidas pedagógicas Nacionales TGC, salidas pedagógicas Locales PDS, salidas pedagógicas Locales TGC</t>
  </si>
  <si>
    <t>Apoyar las actividades de la facultad de Sociales(Talento Humano)</t>
  </si>
  <si>
    <t>Adquirir Membresías Organizacionales</t>
  </si>
  <si>
    <t>Mantenimiento del mecanismo hidráulico aula móvil.</t>
  </si>
  <si>
    <t xml:space="preserve">Mantenimientos preventivos (equipos de laboratorios, aula móvil (2) y economato). </t>
  </si>
  <si>
    <t xml:space="preserve">Compras Insumos Gastronomía </t>
  </si>
  <si>
    <t xml:space="preserve">Talento Humano </t>
  </si>
  <si>
    <t>Membresía CONPEHT, Membresía Greater Medellín Convention and Visitor Bureau, Membresía ASCOLFA.</t>
  </si>
  <si>
    <t>Contratistas generadores contenidos virtuales</t>
  </si>
  <si>
    <t>Salidas académica regionales y nacionales</t>
  </si>
  <si>
    <t>Fortalecimiento a la Huerta</t>
  </si>
  <si>
    <t>Insumos de laboratorio</t>
  </si>
  <si>
    <t>Equipos de laboratorio</t>
  </si>
  <si>
    <t>Herramientas de laboratorio</t>
  </si>
  <si>
    <t>Mantenimientos</t>
  </si>
  <si>
    <t>Salidas académicas</t>
  </si>
  <si>
    <t>Afiliación a redes</t>
  </si>
  <si>
    <t>Colmayor sostenible y Resiliente</t>
  </si>
  <si>
    <t>Adquisición  reactivos químicos y de diagnóstico (QUÍMICOS BÁSICOS 02 02 01 003 004)</t>
  </si>
  <si>
    <t>Adquisición de insumos varios (OTROS ARTÍCULOS PARA USO MÉDICO O QUIRÚRGICO )</t>
  </si>
  <si>
    <t>Contratación para mantenimiento preventivo y/o correctivo de equipos</t>
  </si>
  <si>
    <t>Contratación para calibración de equipos</t>
  </si>
  <si>
    <t xml:space="preserve">Membresía Aprobac </t>
  </si>
  <si>
    <t>Salidas pedagógicas</t>
  </si>
  <si>
    <t>Apoyar los procesos desarrollados en el área de Comunicaciones (Talento humano)</t>
  </si>
  <si>
    <t xml:space="preserve">Implementar el plan de Mercadeo Institucional </t>
  </si>
  <si>
    <t xml:space="preserve">Plan de medios masivos Adquirir material POP para SST </t>
  </si>
  <si>
    <t>Compra de Insumos (Tarjetas marca compartida)</t>
  </si>
  <si>
    <t>Talento Humano</t>
  </si>
  <si>
    <t>Insumos de elementos para tecnologia</t>
  </si>
  <si>
    <t xml:space="preserve">Apoyar el proceso de Gestión Tecnología e Informática (Bienestar, Graduados, Comunicaciones, Permanencia, Virtualidad, Investigaciones)
</t>
  </si>
  <si>
    <t xml:space="preserve">Apoyar las actividades de Infraestructura física Colegio Mayor de Antioquia. </t>
  </si>
  <si>
    <t>Difusión de servicios para auto prestamo y auto devolución de material bibliotagrafico impreso</t>
  </si>
  <si>
    <t>Contar con el recurso humano adecuado para ejecutar las actividades propias de la Vicerectoria academica</t>
  </si>
  <si>
    <t>Apoyar con la prestación de servicios de docencia para los programas academicos.</t>
  </si>
  <si>
    <t xml:space="preserve">MEJORAMIENTO DE LA ARTICULACIÓN DE LA EDUCACIÓN SUPERIOR CON LA MEDIA TÉCNICA Y ETDH COLEGIO MAYOR </t>
  </si>
  <si>
    <t>Realizar los procesos de enseñanza articulando la educación media con el sector productivo</t>
  </si>
  <si>
    <t xml:space="preserve">Observatorio para la permamnecia y calidad academica </t>
  </si>
  <si>
    <t>Realizar publicaciones, traducciones  y procesos editoriales.</t>
  </si>
  <si>
    <t>Licencias de software de uso institucional</t>
  </si>
  <si>
    <t>Soporte sistemas sistemas de informacion institucionales</t>
  </si>
  <si>
    <t>Servicios de almacenamiento en la nube</t>
  </si>
  <si>
    <t xml:space="preserve">Custodia de Copias de seguridad  en diferentes medios </t>
  </si>
  <si>
    <t>Mantenimientos correctivos (equipos de laboratorios y economato.</t>
  </si>
  <si>
    <t>x</t>
  </si>
  <si>
    <t>Programa 1:Formación Docente</t>
  </si>
  <si>
    <t>educacion continua  formación para el trabajo y el desarrollo humano</t>
  </si>
  <si>
    <t xml:space="preserve">Revisar y/o Actualizar el esquema de publicación de la información </t>
  </si>
  <si>
    <t>AÑO: 2022</t>
  </si>
  <si>
    <t>LINEA 1</t>
  </si>
  <si>
    <t>LINEA 2</t>
  </si>
  <si>
    <t>LINEA 3</t>
  </si>
  <si>
    <t>LINEA 4</t>
  </si>
  <si>
    <t>LINEA 5</t>
  </si>
  <si>
    <t>LINEA 6</t>
  </si>
  <si>
    <t>LINEA 7</t>
  </si>
  <si>
    <t>TOTAL</t>
  </si>
  <si>
    <t>Realizar apoyo técnico y operativo al proceso de la Vicerrectoría Académica</t>
  </si>
  <si>
    <t>TOTAL LINEAS (PPTO INICIAL)</t>
  </si>
  <si>
    <t>No Estudiantes matriculados en los programas de la oferta académica.</t>
  </si>
  <si>
    <t xml:space="preserve">AÑO: 2022                                                                                                                                                                                                                                                                </t>
  </si>
  <si>
    <t>Elaboración del Programa de Documentos Especiales acorde con los lineamientos del Archivo General de la Nación</t>
  </si>
  <si>
    <t>Implementar el Programa de Documentos Vitales y Esenciales acorde con los lineamientos del Archivo General de la Nación.</t>
  </si>
  <si>
    <t>Implementación del Esquema de Metadatos en el SGDEA de la institución; modulo Gestión Documental, de acuerdo con los lineamientos del Archivo General de la Nación.
El esquema de metadatos es fundamental para la identificación de cada uno de los expedientes involucrados en el Sistema de Gestión Documental.</t>
  </si>
  <si>
    <t>ajustar, adoptar y definir procedimientos de la Gestión Documental enmarcados en el Decreto 1080 de 2015</t>
  </si>
  <si>
    <t>Monitoreo de los Archivos de Gestión de acuerdo a los lineamientos establecidos en el Acuerdo 042 de 2002</t>
  </si>
  <si>
    <t>Ajustar, adoptar y definir el manual interno del personal del Archivo y la descripción de proveedores del área de Gestión Documental</t>
  </si>
  <si>
    <t>Realizar Tecnica Laboral en Enfermeria en Comunas 1,12,16 y 60</t>
  </si>
  <si>
    <t>Realizar Tecnica Laboral en salud oral en comuna 60, 12, 6 y 3</t>
  </si>
  <si>
    <t>Realizar Tecnica Laboral en Cosmetologia comuna 10 y 60</t>
  </si>
  <si>
    <t>Realizar  Técnica Laboral  en servicios farmaceuticos comuna 12, 13 y 60</t>
  </si>
  <si>
    <t xml:space="preserve"> Brindar atención psicosocial a los estudiantes universitarios beneficiarios de las becas de PP Comuna 1</t>
  </si>
  <si>
    <t xml:space="preserve"> Entregar Documento de investigación del impacto de las becas en la educación superior Comuna 1</t>
  </si>
  <si>
    <t xml:space="preserve"> Ofertar programas de Desconcentracion  Comuna  2</t>
  </si>
  <si>
    <t xml:space="preserve"> Ofrecer Programa de conocimiento academico en artes decorativas para el hogar  comuna 3</t>
  </si>
  <si>
    <t xml:space="preserve"> Realizar Curso Básico de ingles A1 - A2 - B1 Comuna 12</t>
  </si>
  <si>
    <t xml:space="preserve"> Realizar Diplomado en panaderia y Reposteria  comuna 3</t>
  </si>
  <si>
    <t xml:space="preserve"> Realizar diplomado Mesa y bar  comuna 3</t>
  </si>
  <si>
    <t xml:space="preserve"> Realizar Preuniversitarios Comuna 1</t>
  </si>
  <si>
    <t xml:space="preserve"> Realizar talleres informativos y motivacionales a los estudiantes de las IE de la C1 sobre el ingreso a la vida universitaria Comuna 1</t>
  </si>
  <si>
    <t xml:space="preserve"> Realizar tecnica laboral en cocina  comuna 3</t>
  </si>
  <si>
    <t>Actualizar constantemente la información sumistrada en la plataforma y  las redes sociales del proyecto observatorio Comuna 1</t>
  </si>
  <si>
    <t>Ofertar  formación en   extensión  de Protocolo y  Decoracion de Fiestas  comuna 3</t>
  </si>
  <si>
    <t>Ofrecer  Programa de  extensión de Diseño y Confeccion  comuna 3</t>
  </si>
  <si>
    <t>Ofrecer curso de bilingüismo  comuna  6</t>
  </si>
  <si>
    <t>Ofrecer programas de Desconcentracion  comuna  6</t>
  </si>
  <si>
    <t xml:space="preserve">Operar la Emisora Universitaria de la Comuna 1 </t>
  </si>
  <si>
    <t>Realizar Media técnicas a los habitantes comuna 12</t>
  </si>
  <si>
    <t>Realizar Preuniversitarios y orientacion vocacional Comuna 50</t>
  </si>
  <si>
    <t>Realizar progamas de media técnica Comuna 13</t>
  </si>
  <si>
    <t>Realizar seguimiento a los estudiantes universitarios beneficiarios de las becas de PP Comuna 1</t>
  </si>
  <si>
    <t>Realizar seguimiento el servicio social prestado por los estudiantes beneficiarios de las becas de PP Comuna 1</t>
  </si>
  <si>
    <t>Realizar subsidio de PIN comuna  8</t>
  </si>
  <si>
    <t>Realizar técnica agentes de viaje y turismo  comuna  6</t>
  </si>
  <si>
    <t>Aseguramiento de Calidad Academica</t>
  </si>
  <si>
    <t>ADICIÓN LÍNEA</t>
  </si>
  <si>
    <t>LINEA 7 (ADICIÓN PP)</t>
  </si>
  <si>
    <t>Ejecución del Plan Anual de Adquisiciones - vigencia 2022.El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t>
  </si>
  <si>
    <t>Realizar entrega de Subsidio para matricula estudiantes continuidad y  nuevos Comunas 1,2,3,4,5,6,7,8,9,11,12,13,15,16,60,80 Y 90</t>
  </si>
  <si>
    <t>Realizar entrega de Sostenimiento estudiantes comunas 1,2,3,4,5,6,8,13,16, 60 y 90</t>
  </si>
  <si>
    <t>Realizar acompañamiento de Gestores Educativos  en comunas 2,3,5,6,8,9,10,12,13,15</t>
  </si>
  <si>
    <t>Ofrecer servicios del  Centro de estudios para la tranformacion educativa e insercion laboral  comunas  5 Y 6</t>
  </si>
  <si>
    <t xml:space="preserve"> Realizar Promocion y difusion para la educacion superior comuna 3,5,6,8,9,12,13 y 50</t>
  </si>
  <si>
    <t>Realizar Tecnica Laboral en Administracion en salud en comuna 12</t>
  </si>
  <si>
    <t>Coordinador de Presupuesto Participativo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</si>
</sst>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 #,##0.00_);_(&quot;$&quot;\ * \(#,##0.00\);_(&quot;$&quot;\ * &quot;-&quot;??_);_(@_)"/>
    <numFmt numFmtId="165" formatCode="_(* #,##0.00_);_(* \(#,##0.00\);_(* &quot;-&quot;??_);_(@_)"/>
    <numFmt numFmtId="166" formatCode="_(&quot;$&quot;\ * #,##0_);_(&quot;$&quot;\ * \(#,##0\);_(&quot;$&quot;\ * &quot;-&quot;??_);_(@_)"/>
    <numFmt numFmtId="167" formatCode="#,##0.000000"/>
    <numFmt numFmtId="168" formatCode="_(&quot;$&quot;\ * #,##0.000000_);_(&quot;$&quot;\ * \(#,##0.000000\);_(&quot;$&quot;\ * &quot;-&quot;??_);_(@_)"/>
    <numFmt numFmtId="169" formatCode="#,##0\ _€"/>
    <numFmt numFmtId="170" formatCode="_(&quot;$&quot;\ * #,##0_);_(&quot;$&quot;\ * \(#,##0\);_(&quot;$&quot;\ * &quot;-&quot;_);_(@_)"/>
    <numFmt numFmtId="171" formatCode="0.0%"/>
    <numFmt numFmtId="172" formatCode="[$$-240A]\ #,##0"/>
  </numFmts>
  <fonts count="38" x14ac:knownFonts="1">
    <font>
      <sz val="11"/>
      <color theme="1"/>
      <name val="Calibri"/>
      <family val="2"/>
      <scheme val="minor"/>
    </font>
    <font>
      <sz val="12"/>
      <name val="Calibri"/>
      <family val="2"/>
      <scheme val="minor"/>
    </font>
    <font>
      <b/>
      <sz val="12"/>
      <name val="Calibri"/>
      <family val="2"/>
    </font>
    <font>
      <b/>
      <sz val="12"/>
      <name val="Calibri"/>
      <family val="2"/>
      <scheme val="minor"/>
    </font>
    <font>
      <b/>
      <sz val="12"/>
      <color theme="1"/>
      <name val="Calibri"/>
      <family val="2"/>
      <scheme val="minor"/>
    </font>
    <font>
      <b/>
      <sz val="14"/>
      <name val="Calibri"/>
      <family val="2"/>
    </font>
    <font>
      <sz val="11"/>
      <color theme="1"/>
      <name val="Calibri"/>
      <family val="2"/>
      <scheme val="minor"/>
    </font>
    <font>
      <b/>
      <sz val="11"/>
      <color theme="1"/>
      <name val="Calibri"/>
      <family val="2"/>
      <scheme val="minor"/>
    </font>
    <font>
      <sz val="12"/>
      <color theme="1"/>
      <name val="Calibri"/>
      <family val="2"/>
    </font>
    <font>
      <sz val="12"/>
      <name val="Calibri"/>
      <family val="2"/>
    </font>
    <font>
      <sz val="12"/>
      <color theme="1"/>
      <name val="Calibri"/>
      <family val="2"/>
      <scheme val="minor"/>
    </font>
    <font>
      <sz val="9"/>
      <color indexed="81"/>
      <name val="Tahoma"/>
      <family val="2"/>
    </font>
    <font>
      <sz val="11"/>
      <name val="Calibri"/>
      <family val="2"/>
      <scheme val="minor"/>
    </font>
    <font>
      <sz val="11"/>
      <color rgb="FFFF0000"/>
      <name val="Calibri"/>
      <family val="2"/>
      <scheme val="minor"/>
    </font>
    <font>
      <sz val="11"/>
      <color rgb="FF000000"/>
      <name val="Calibri"/>
      <family val="2"/>
      <scheme val="minor"/>
    </font>
    <font>
      <sz val="11"/>
      <color rgb="FF1C2735"/>
      <name val="Calibri"/>
      <family val="2"/>
      <scheme val="minor"/>
    </font>
    <font>
      <sz val="10"/>
      <name val="Calibri"/>
      <family val="2"/>
    </font>
    <font>
      <sz val="11"/>
      <color theme="1"/>
      <name val="Arial"/>
      <family val="2"/>
    </font>
    <font>
      <sz val="11"/>
      <color theme="1"/>
      <name val="Calibri"/>
      <family val="2"/>
    </font>
    <font>
      <sz val="10"/>
      <color theme="1"/>
      <name val="Calibri"/>
      <family val="2"/>
      <scheme val="minor"/>
    </font>
    <font>
      <b/>
      <sz val="11"/>
      <name val="Calibri"/>
      <family val="2"/>
    </font>
    <font>
      <sz val="11"/>
      <name val="Calibri"/>
      <family val="2"/>
    </font>
    <font>
      <b/>
      <sz val="11"/>
      <color theme="1"/>
      <name val="Calibri"/>
      <family val="2"/>
    </font>
    <font>
      <sz val="11"/>
      <color rgb="FFFF0000"/>
      <name val="Calibri"/>
      <family val="2"/>
    </font>
    <font>
      <sz val="11"/>
      <color theme="1"/>
      <name val="Arial Narrow"/>
      <family val="2"/>
    </font>
    <font>
      <sz val="16"/>
      <name val="Calibri"/>
      <family val="2"/>
    </font>
    <font>
      <sz val="16"/>
      <color theme="1"/>
      <name val="Calibri"/>
      <family val="2"/>
    </font>
    <font>
      <b/>
      <sz val="16"/>
      <name val="Calibri"/>
      <family val="2"/>
    </font>
    <font>
      <b/>
      <sz val="16"/>
      <color theme="1"/>
      <name val="Calibri"/>
      <family val="2"/>
    </font>
    <font>
      <sz val="16"/>
      <color rgb="FF000000"/>
      <name val="Calibri"/>
      <family val="2"/>
    </font>
    <font>
      <sz val="16"/>
      <color theme="1"/>
      <name val="Calibri"/>
      <family val="2"/>
      <scheme val="minor"/>
    </font>
    <font>
      <sz val="9"/>
      <color theme="1"/>
      <name val="Arial Narrow"/>
      <family val="2"/>
    </font>
    <font>
      <b/>
      <sz val="11"/>
      <color rgb="FF000000"/>
      <name val="Calibri"/>
      <family val="2"/>
    </font>
    <font>
      <sz val="11"/>
      <color rgb="FF000000"/>
      <name val="Calibri"/>
      <family val="2"/>
    </font>
    <font>
      <b/>
      <sz val="9"/>
      <color indexed="81"/>
      <name val="Tahoma"/>
      <family val="2"/>
    </font>
    <font>
      <sz val="12"/>
      <color rgb="FF000000"/>
      <name val="Calibri"/>
      <family val="2"/>
    </font>
    <font>
      <b/>
      <sz val="12"/>
      <color theme="1"/>
      <name val="Calibri"/>
      <family val="2"/>
    </font>
    <font>
      <sz val="11"/>
      <name val="Arial"/>
      <family val="2"/>
    </font>
  </fonts>
  <fills count="11">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BFBFB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theme="0"/>
      </patternFill>
    </fill>
    <fill>
      <patternFill patternType="solid">
        <fgColor rgb="FFD9D9D9"/>
        <bgColor rgb="FF000000"/>
      </patternFill>
    </fill>
    <fill>
      <patternFill patternType="solid">
        <fgColor theme="0"/>
        <bgColor rgb="FF000000"/>
      </patternFill>
    </fill>
    <fill>
      <patternFill patternType="solid">
        <fgColor theme="0"/>
        <bgColor rgb="FFFBD4B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s>
  <cellStyleXfs count="6">
    <xf numFmtId="0" fontId="0" fillId="0" borderId="0"/>
    <xf numFmtId="164" fontId="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0" fontId="17" fillId="0" borderId="0"/>
  </cellStyleXfs>
  <cellXfs count="536">
    <xf numFmtId="0" fontId="0" fillId="0" borderId="0" xfId="0"/>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9" fontId="0" fillId="2" borderId="1" xfId="2" applyFont="1" applyFill="1" applyBorder="1" applyAlignment="1">
      <alignment horizontal="center" vertical="center"/>
    </xf>
    <xf numFmtId="3" fontId="0" fillId="0" borderId="0" xfId="0" applyNumberFormat="1"/>
    <xf numFmtId="9" fontId="0" fillId="0" borderId="1" xfId="0" applyNumberFormat="1" applyBorder="1" applyAlignment="1">
      <alignment horizontal="center" vertical="center"/>
    </xf>
    <xf numFmtId="0" fontId="0" fillId="0" borderId="0" xfId="0" applyAlignment="1">
      <alignment wrapText="1"/>
    </xf>
    <xf numFmtId="9" fontId="0" fillId="0" borderId="0" xfId="0" applyNumberFormat="1" applyAlignment="1">
      <alignment horizontal="center"/>
    </xf>
    <xf numFmtId="9" fontId="0" fillId="0" borderId="0" xfId="2" applyFont="1" applyAlignment="1">
      <alignment horizontal="center"/>
    </xf>
    <xf numFmtId="0" fontId="0" fillId="0" borderId="0" xfId="0" applyBorder="1"/>
    <xf numFmtId="9" fontId="0" fillId="0" borderId="0" xfId="0" applyNumberFormat="1" applyBorder="1" applyAlignment="1">
      <alignment horizontal="center"/>
    </xf>
    <xf numFmtId="0" fontId="0" fillId="0" borderId="0" xfId="0" applyBorder="1" applyAlignment="1">
      <alignment horizontal="center" vertical="center"/>
    </xf>
    <xf numFmtId="0" fontId="0" fillId="0" borderId="0" xfId="0" applyBorder="1" applyAlignment="1">
      <alignment horizontal="center" vertical="center" wrapText="1"/>
    </xf>
    <xf numFmtId="164" fontId="0" fillId="0" borderId="0" xfId="0" applyNumberFormat="1"/>
    <xf numFmtId="9" fontId="0" fillId="2" borderId="1" xfId="0" applyNumberFormat="1" applyFill="1" applyBorder="1" applyAlignment="1">
      <alignment horizontal="center" vertical="center"/>
    </xf>
    <xf numFmtId="0" fontId="0" fillId="0" borderId="1" xfId="0" applyBorder="1" applyAlignment="1">
      <alignment horizontal="center" vertical="center"/>
    </xf>
    <xf numFmtId="0" fontId="8" fillId="0" borderId="0" xfId="0" applyFont="1" applyBorder="1" applyAlignment="1">
      <alignment vertical="center"/>
    </xf>
    <xf numFmtId="0" fontId="2" fillId="3" borderId="1" xfId="0" applyFont="1" applyFill="1" applyBorder="1"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xf numFmtId="0" fontId="9"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9" fontId="0" fillId="0" borderId="0" xfId="2" applyFont="1" applyBorder="1" applyAlignment="1">
      <alignment horizontal="center" vertical="center"/>
    </xf>
    <xf numFmtId="9" fontId="0" fillId="0" borderId="0" xfId="0" applyNumberFormat="1" applyBorder="1"/>
    <xf numFmtId="0" fontId="7" fillId="2" borderId="2" xfId="0" applyFont="1" applyFill="1" applyBorder="1" applyAlignment="1">
      <alignment horizontal="left" vertical="center"/>
    </xf>
    <xf numFmtId="0" fontId="7" fillId="2" borderId="2" xfId="0" applyFont="1" applyFill="1" applyBorder="1" applyAlignment="1">
      <alignment horizontal="left" vertical="center" wrapText="1"/>
    </xf>
    <xf numFmtId="0" fontId="0" fillId="2" borderId="0" xfId="0"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2" borderId="0" xfId="0" applyFill="1"/>
    <xf numFmtId="0" fontId="0" fillId="2" borderId="0" xfId="0" applyFill="1" applyAlignment="1">
      <alignment horizontal="center" vertical="center"/>
    </xf>
    <xf numFmtId="0" fontId="13" fillId="2" borderId="0" xfId="0" applyFont="1" applyFill="1"/>
    <xf numFmtId="9" fontId="0" fillId="2" borderId="0" xfId="0" applyNumberFormat="1" applyFill="1" applyAlignment="1">
      <alignment horizontal="center" vertical="center"/>
    </xf>
    <xf numFmtId="9" fontId="0" fillId="2" borderId="0" xfId="0" applyNumberFormat="1" applyFill="1" applyAlignment="1">
      <alignment horizontal="center"/>
    </xf>
    <xf numFmtId="3" fontId="0" fillId="2" borderId="0" xfId="0" applyNumberFormat="1" applyFill="1"/>
    <xf numFmtId="9" fontId="0" fillId="2" borderId="0" xfId="0" applyNumberFormat="1" applyFill="1"/>
    <xf numFmtId="0" fontId="7" fillId="2" borderId="1" xfId="0" applyFont="1" applyFill="1" applyBorder="1" applyAlignment="1">
      <alignment horizontal="left" vertical="center"/>
    </xf>
    <xf numFmtId="0" fontId="7" fillId="2" borderId="1" xfId="0" applyFont="1" applyFill="1" applyBorder="1" applyAlignment="1">
      <alignment horizontal="left" vertical="center" wrapText="1"/>
    </xf>
    <xf numFmtId="3" fontId="0" fillId="0" borderId="0" xfId="0" applyNumberFormat="1" applyBorder="1" applyAlignment="1">
      <alignment horizontal="center" vertical="center" wrapText="1"/>
    </xf>
    <xf numFmtId="0" fontId="0" fillId="0" borderId="1" xfId="0" applyBorder="1" applyAlignment="1">
      <alignment horizontal="center" vertical="center" wrapText="1"/>
    </xf>
    <xf numFmtId="0" fontId="2" fillId="6" borderId="1" xfId="0" applyFont="1" applyFill="1" applyBorder="1" applyAlignment="1">
      <alignment horizontal="center" vertical="center" wrapText="1"/>
    </xf>
    <xf numFmtId="0" fontId="13" fillId="0" borderId="0" xfId="0" applyFont="1"/>
    <xf numFmtId="0" fontId="12" fillId="2" borderId="1" xfId="0" applyFont="1" applyFill="1" applyBorder="1" applyAlignment="1">
      <alignment horizontal="justify"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10" fillId="0" borderId="4" xfId="0" applyFont="1" applyBorder="1" applyAlignment="1">
      <alignment horizontal="center" vertical="center"/>
    </xf>
    <xf numFmtId="0" fontId="0" fillId="0" borderId="1" xfId="0" applyBorder="1" applyAlignment="1">
      <alignment horizontal="center" vertical="center"/>
    </xf>
    <xf numFmtId="0" fontId="0" fillId="2" borderId="0" xfId="0" applyFill="1" applyBorder="1"/>
    <xf numFmtId="0" fontId="0" fillId="2" borderId="1" xfId="0" applyFont="1" applyFill="1" applyBorder="1" applyAlignment="1">
      <alignment horizontal="center" vertical="center"/>
    </xf>
    <xf numFmtId="0" fontId="0" fillId="0" borderId="1" xfId="0" applyFont="1" applyBorder="1" applyAlignment="1">
      <alignment horizontal="justify" vertical="center"/>
    </xf>
    <xf numFmtId="9" fontId="0" fillId="0" borderId="1" xfId="0" applyNumberFormat="1" applyFont="1" applyBorder="1" applyAlignment="1">
      <alignment horizontal="center" vertical="center"/>
    </xf>
    <xf numFmtId="0" fontId="0" fillId="0" borderId="0" xfId="0" applyFont="1" applyAlignment="1">
      <alignment wrapText="1"/>
    </xf>
    <xf numFmtId="9" fontId="0" fillId="2" borderId="1" xfId="0" applyNumberFormat="1" applyFont="1" applyFill="1" applyBorder="1" applyAlignment="1">
      <alignment horizontal="center" vertical="center"/>
    </xf>
    <xf numFmtId="0" fontId="0" fillId="2" borderId="1" xfId="0" applyFill="1" applyBorder="1" applyAlignment="1">
      <alignment horizontal="justify" vertical="center"/>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0" fillId="2" borderId="0" xfId="0" applyFill="1" applyBorder="1" applyAlignment="1">
      <alignment horizontal="center" vertical="center"/>
    </xf>
    <xf numFmtId="9" fontId="0" fillId="2" borderId="0" xfId="0" applyNumberFormat="1" applyFill="1" applyBorder="1" applyAlignment="1">
      <alignment horizontal="center" vertical="center"/>
    </xf>
    <xf numFmtId="9" fontId="0" fillId="0" borderId="0" xfId="0" applyNumberFormat="1" applyBorder="1" applyAlignment="1">
      <alignment horizontal="center" vertical="center"/>
    </xf>
    <xf numFmtId="0" fontId="9" fillId="2" borderId="1" xfId="0" applyFont="1" applyFill="1" applyBorder="1" applyAlignment="1">
      <alignment horizontal="justify" vertical="center" wrapText="1"/>
    </xf>
    <xf numFmtId="0" fontId="9" fillId="2" borderId="0" xfId="0" applyFont="1" applyFill="1" applyBorder="1" applyAlignment="1">
      <alignment horizontal="center" vertical="center" wrapText="1"/>
    </xf>
    <xf numFmtId="0" fontId="0" fillId="2" borderId="0" xfId="0" applyFont="1" applyFill="1" applyBorder="1" applyAlignment="1" applyProtection="1">
      <alignment horizontal="justify" vertical="center"/>
      <protection locked="0"/>
    </xf>
    <xf numFmtId="167" fontId="16" fillId="2" borderId="0" xfId="0" applyNumberFormat="1" applyFont="1" applyFill="1" applyBorder="1" applyAlignment="1">
      <alignment horizontal="center" vertical="center" wrapText="1"/>
    </xf>
    <xf numFmtId="0" fontId="0" fillId="0" borderId="0" xfId="0" applyBorder="1" applyAlignment="1" applyProtection="1">
      <alignment horizontal="center" vertical="center"/>
      <protection locked="0"/>
    </xf>
    <xf numFmtId="0" fontId="12" fillId="2" borderId="0" xfId="0" applyFont="1" applyFill="1" applyBorder="1" applyAlignment="1">
      <alignment horizontal="center" vertical="center" wrapText="1"/>
    </xf>
    <xf numFmtId="0" fontId="9" fillId="2" borderId="0" xfId="0" applyFont="1" applyFill="1" applyBorder="1" applyAlignment="1">
      <alignment horizontal="center" vertical="center"/>
    </xf>
    <xf numFmtId="0" fontId="0" fillId="2" borderId="0" xfId="0" applyFill="1" applyBorder="1" applyAlignment="1">
      <alignment vertical="center"/>
    </xf>
    <xf numFmtId="0" fontId="2" fillId="0" borderId="3" xfId="0" applyFont="1" applyBorder="1" applyAlignment="1">
      <alignment vertical="center" wrapText="1"/>
    </xf>
    <xf numFmtId="0" fontId="5" fillId="0" borderId="1" xfId="0" applyFont="1" applyBorder="1" applyAlignment="1">
      <alignment vertical="center" wrapText="1"/>
    </xf>
    <xf numFmtId="0" fontId="0" fillId="2" borderId="1" xfId="0" applyFont="1" applyFill="1" applyBorder="1" applyAlignment="1">
      <alignment horizontal="center" vertical="center" wrapText="1"/>
    </xf>
    <xf numFmtId="3" fontId="0" fillId="2" borderId="0" xfId="0" applyNumberFormat="1" applyFill="1" applyBorder="1"/>
    <xf numFmtId="0" fontId="2" fillId="2" borderId="0" xfId="0" applyFont="1" applyFill="1" applyBorder="1" applyAlignment="1">
      <alignment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0" fillId="2" borderId="0" xfId="0" applyFont="1" applyFill="1" applyBorder="1" applyAlignment="1">
      <alignment horizontal="center" vertical="center" wrapText="1"/>
    </xf>
    <xf numFmtId="3" fontId="0" fillId="0" borderId="0" xfId="0" applyNumberFormat="1" applyFont="1" applyBorder="1" applyAlignment="1">
      <alignment horizontal="center" vertical="center" wrapText="1"/>
    </xf>
    <xf numFmtId="9" fontId="9" fillId="2" borderId="0" xfId="2" applyFont="1" applyFill="1" applyBorder="1" applyAlignment="1">
      <alignment horizontal="center" vertical="center" wrapText="1"/>
    </xf>
    <xf numFmtId="0" fontId="0" fillId="0" borderId="0" xfId="0" applyFont="1" applyBorder="1"/>
    <xf numFmtId="0" fontId="14" fillId="2"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horizontal="center" vertical="center"/>
    </xf>
    <xf numFmtId="0" fontId="9"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1" xfId="0" applyFont="1" applyFill="1" applyBorder="1" applyAlignment="1">
      <alignment horizontal="center" vertical="center"/>
    </xf>
    <xf numFmtId="0" fontId="19" fillId="0" borderId="1" xfId="0" applyFont="1" applyBorder="1" applyAlignment="1">
      <alignment horizontal="center" vertical="center"/>
    </xf>
    <xf numFmtId="0" fontId="0" fillId="0" borderId="1" xfId="0" applyFill="1" applyBorder="1" applyAlignment="1">
      <alignment horizontal="center" vertical="center" wrapText="1"/>
    </xf>
    <xf numFmtId="0" fontId="10" fillId="2" borderId="1" xfId="0" applyFont="1" applyFill="1" applyBorder="1" applyAlignment="1">
      <alignment horizontal="justify" vertical="center" wrapText="1"/>
    </xf>
    <xf numFmtId="0" fontId="13" fillId="0" borderId="0" xfId="0" applyFont="1" applyBorder="1" applyAlignment="1">
      <alignment horizontal="center" vertical="center"/>
    </xf>
    <xf numFmtId="0" fontId="13" fillId="2" borderId="0" xfId="0" applyFont="1" applyFill="1" applyBorder="1" applyAlignment="1">
      <alignment horizontal="center" vertical="center" wrapText="1"/>
    </xf>
    <xf numFmtId="0" fontId="13" fillId="0" borderId="0" xfId="0" applyFont="1" applyBorder="1" applyAlignment="1">
      <alignment horizontal="justify" vertical="center"/>
    </xf>
    <xf numFmtId="0" fontId="21" fillId="2" borderId="1" xfId="0" applyFont="1" applyFill="1" applyBorder="1" applyAlignment="1">
      <alignment horizontal="center" vertical="center"/>
    </xf>
    <xf numFmtId="9" fontId="21" fillId="2" borderId="1" xfId="2" applyFont="1" applyFill="1" applyBorder="1" applyAlignment="1">
      <alignment horizontal="center" vertical="center" wrapText="1"/>
    </xf>
    <xf numFmtId="0" fontId="18" fillId="0" borderId="1" xfId="0" applyFont="1" applyFill="1" applyBorder="1" applyAlignment="1">
      <alignment vertical="center" wrapText="1"/>
    </xf>
    <xf numFmtId="0" fontId="21" fillId="0" borderId="1" xfId="1" applyNumberFormat="1" applyFont="1" applyFill="1" applyBorder="1" applyAlignment="1">
      <alignment horizontal="center" vertical="center" wrapText="1"/>
    </xf>
    <xf numFmtId="1" fontId="21" fillId="2" borderId="1" xfId="2" applyNumberFormat="1" applyFont="1" applyFill="1" applyBorder="1" applyAlignment="1">
      <alignment horizontal="center" vertical="center" wrapText="1"/>
    </xf>
    <xf numFmtId="0" fontId="23" fillId="2" borderId="1" xfId="0" applyFont="1" applyFill="1" applyBorder="1" applyAlignment="1">
      <alignment horizontal="center" vertical="center"/>
    </xf>
    <xf numFmtId="9" fontId="18" fillId="2" borderId="1" xfId="2" applyFont="1" applyFill="1" applyBorder="1" applyAlignment="1">
      <alignment horizontal="center" vertical="center"/>
    </xf>
    <xf numFmtId="0" fontId="21" fillId="2"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0" fillId="0" borderId="4" xfId="0" applyFont="1" applyBorder="1" applyAlignment="1">
      <alignment horizontal="center" vertical="center"/>
    </xf>
    <xf numFmtId="0" fontId="12" fillId="2" borderId="1" xfId="0" applyFont="1" applyFill="1" applyBorder="1" applyAlignment="1">
      <alignment horizontal="center" vertical="center" wrapText="1"/>
    </xf>
    <xf numFmtId="0" fontId="0" fillId="0" borderId="1" xfId="0" applyFont="1" applyBorder="1" applyAlignment="1">
      <alignment horizontal="center" vertical="center"/>
    </xf>
    <xf numFmtId="9" fontId="12" fillId="2" borderId="1" xfId="2" applyFont="1" applyFill="1" applyBorder="1" applyAlignment="1">
      <alignment horizontal="center" vertical="center" wrapText="1"/>
    </xf>
    <xf numFmtId="0" fontId="18" fillId="0" borderId="1" xfId="0" applyFont="1" applyBorder="1" applyAlignment="1">
      <alignment horizontal="center" vertical="center" wrapText="1"/>
    </xf>
    <xf numFmtId="9" fontId="0" fillId="2" borderId="0" xfId="2" applyFont="1" applyFill="1" applyBorder="1" applyAlignment="1">
      <alignment horizontal="center" vertical="center"/>
    </xf>
    <xf numFmtId="0" fontId="7" fillId="2" borderId="1" xfId="0" applyFont="1" applyFill="1" applyBorder="1" applyAlignment="1">
      <alignment horizontal="justify" vertical="center"/>
    </xf>
    <xf numFmtId="1" fontId="12" fillId="2" borderId="1" xfId="2"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21" fillId="2" borderId="12"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0" fillId="0" borderId="1" xfId="0" applyFont="1" applyBorder="1" applyAlignment="1">
      <alignment horizontal="center" vertical="center"/>
    </xf>
    <xf numFmtId="9" fontId="0" fillId="2" borderId="4" xfId="0" applyNumberFormat="1" applyFont="1" applyFill="1" applyBorder="1" applyAlignment="1">
      <alignment horizontal="center" vertical="center"/>
    </xf>
    <xf numFmtId="9" fontId="12" fillId="2" borderId="1" xfId="2" applyFont="1" applyFill="1" applyBorder="1" applyAlignment="1">
      <alignment horizontal="center" vertical="center" wrapText="1"/>
    </xf>
    <xf numFmtId="9" fontId="25" fillId="2" borderId="1" xfId="2" applyFont="1" applyFill="1" applyBorder="1" applyAlignment="1">
      <alignment horizontal="center" vertical="center" wrapText="1"/>
    </xf>
    <xf numFmtId="0" fontId="25" fillId="2" borderId="1" xfId="0" applyFont="1" applyFill="1" applyBorder="1" applyAlignment="1">
      <alignment horizontal="center" vertical="center" wrapText="1"/>
    </xf>
    <xf numFmtId="9" fontId="26" fillId="2" borderId="1" xfId="2" applyFont="1" applyFill="1" applyBorder="1" applyAlignment="1">
      <alignment horizontal="center" vertical="center"/>
    </xf>
    <xf numFmtId="9" fontId="26" fillId="2" borderId="18" xfId="0" applyNumberFormat="1" applyFont="1" applyFill="1" applyBorder="1" applyAlignment="1">
      <alignment horizontal="center" vertical="center"/>
    </xf>
    <xf numFmtId="0" fontId="26" fillId="2" borderId="1" xfId="0" applyFont="1" applyFill="1" applyBorder="1" applyAlignment="1">
      <alignment vertical="top" wrapText="1"/>
    </xf>
    <xf numFmtId="0" fontId="25" fillId="2" borderId="1" xfId="0" applyFont="1" applyFill="1" applyBorder="1" applyAlignment="1">
      <alignment vertical="top" wrapText="1"/>
    </xf>
    <xf numFmtId="0" fontId="0" fillId="0" borderId="1" xfId="0" applyFont="1" applyBorder="1" applyAlignment="1">
      <alignment horizontal="center" vertical="center"/>
    </xf>
    <xf numFmtId="9" fontId="0" fillId="2" borderId="4"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0" fontId="2" fillId="0" borderId="3" xfId="0" applyFont="1" applyBorder="1" applyAlignment="1">
      <alignment horizontal="center" vertical="center" wrapText="1"/>
    </xf>
    <xf numFmtId="9" fontId="12" fillId="2" borderId="1" xfId="2" applyFont="1" applyFill="1" applyBorder="1" applyAlignment="1">
      <alignment horizontal="center" vertical="center" wrapText="1"/>
    </xf>
    <xf numFmtId="9" fontId="26" fillId="2" borderId="1" xfId="0" applyNumberFormat="1" applyFont="1" applyFill="1" applyBorder="1" applyAlignment="1">
      <alignment horizontal="center" vertical="center"/>
    </xf>
    <xf numFmtId="0" fontId="18" fillId="0" borderId="0" xfId="0" applyFont="1" applyAlignment="1">
      <alignment wrapText="1"/>
    </xf>
    <xf numFmtId="0" fontId="18" fillId="0" borderId="0" xfId="0" applyFont="1"/>
    <xf numFmtId="0" fontId="18" fillId="0" borderId="14" xfId="0" applyFont="1" applyBorder="1" applyAlignment="1">
      <alignment wrapText="1"/>
    </xf>
    <xf numFmtId="0" fontId="32" fillId="0" borderId="17" xfId="0" applyFont="1" applyBorder="1" applyAlignment="1">
      <alignment horizontal="center" wrapText="1"/>
    </xf>
    <xf numFmtId="0" fontId="32" fillId="0" borderId="1" xfId="0" applyFont="1" applyBorder="1" applyAlignment="1">
      <alignment horizontal="center" vertical="center"/>
    </xf>
    <xf numFmtId="0" fontId="32" fillId="0" borderId="18" xfId="0" applyFont="1" applyBorder="1" applyAlignment="1">
      <alignment horizontal="center" vertical="center"/>
    </xf>
    <xf numFmtId="0" fontId="32" fillId="0" borderId="5"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18" xfId="0" applyFont="1" applyBorder="1" applyAlignment="1">
      <alignment horizontal="center" vertical="center" wrapText="1"/>
    </xf>
    <xf numFmtId="0" fontId="18" fillId="0" borderId="17" xfId="0" applyFont="1" applyBorder="1" applyAlignment="1">
      <alignment horizontal="center" wrapText="1"/>
    </xf>
    <xf numFmtId="171" fontId="18" fillId="0" borderId="5" xfId="2" applyNumberFormat="1" applyFont="1" applyFill="1" applyBorder="1" applyAlignment="1">
      <alignment horizontal="center"/>
    </xf>
    <xf numFmtId="171" fontId="18" fillId="0" borderId="1" xfId="0" applyNumberFormat="1" applyFont="1" applyBorder="1" applyAlignment="1">
      <alignment horizontal="center"/>
    </xf>
    <xf numFmtId="171" fontId="18" fillId="0" borderId="5" xfId="0" applyNumberFormat="1" applyFont="1" applyBorder="1" applyAlignment="1">
      <alignment horizontal="center" vertical="center"/>
    </xf>
    <xf numFmtId="171" fontId="18" fillId="0" borderId="1" xfId="0" applyNumberFormat="1" applyFont="1" applyBorder="1" applyAlignment="1">
      <alignment horizontal="center" vertical="center"/>
    </xf>
    <xf numFmtId="0" fontId="32" fillId="8" borderId="19" xfId="0" applyFont="1" applyFill="1" applyBorder="1" applyAlignment="1">
      <alignment horizontal="center" wrapText="1"/>
    </xf>
    <xf numFmtId="0" fontId="32" fillId="0" borderId="5" xfId="0" applyFont="1" applyBorder="1" applyAlignment="1">
      <alignment horizontal="center" vertical="center"/>
    </xf>
    <xf numFmtId="172" fontId="18" fillId="0" borderId="1" xfId="0" applyNumberFormat="1" applyFont="1" applyBorder="1" applyAlignment="1">
      <alignment horizontal="center" vertical="center"/>
    </xf>
    <xf numFmtId="0" fontId="32" fillId="0" borderId="25" xfId="0" applyFont="1" applyBorder="1" applyAlignment="1">
      <alignment horizontal="center" wrapText="1"/>
    </xf>
    <xf numFmtId="0" fontId="32" fillId="0" borderId="28" xfId="0" applyFont="1" applyBorder="1" applyAlignment="1">
      <alignment horizontal="center" wrapText="1"/>
    </xf>
    <xf numFmtId="0" fontId="32" fillId="0" borderId="30" xfId="0" applyFont="1" applyBorder="1" applyAlignment="1">
      <alignment horizontal="center" wrapText="1"/>
    </xf>
    <xf numFmtId="0" fontId="32" fillId="0" borderId="1" xfId="0" applyFont="1" applyBorder="1" applyAlignment="1">
      <alignment horizontal="justify" vertical="center" wrapText="1"/>
    </xf>
    <xf numFmtId="1" fontId="21" fillId="2" borderId="1" xfId="0" applyNumberFormat="1" applyFont="1" applyFill="1" applyBorder="1" applyAlignment="1">
      <alignment horizontal="center" vertical="center"/>
    </xf>
    <xf numFmtId="3" fontId="23" fillId="0" borderId="1" xfId="1"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0" fillId="0" borderId="1" xfId="0" applyBorder="1" applyAlignment="1">
      <alignment horizontal="center" vertical="center"/>
    </xf>
    <xf numFmtId="0" fontId="9" fillId="2" borderId="1" xfId="0" applyFont="1" applyFill="1" applyBorder="1" applyAlignment="1">
      <alignment horizontal="left" vertical="center" wrapText="1"/>
    </xf>
    <xf numFmtId="0" fontId="9" fillId="2" borderId="1" xfId="0" applyFont="1" applyFill="1" applyBorder="1" applyAlignment="1">
      <alignment vertical="center" wrapText="1"/>
    </xf>
    <xf numFmtId="0" fontId="21" fillId="2" borderId="12"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0" fillId="0" borderId="1" xfId="0" applyBorder="1" applyAlignment="1">
      <alignment horizontal="center" vertical="center"/>
    </xf>
    <xf numFmtId="0" fontId="12" fillId="2" borderId="1" xfId="0" applyFont="1" applyFill="1" applyBorder="1" applyAlignment="1">
      <alignment horizontal="center" vertical="center" wrapText="1"/>
    </xf>
    <xf numFmtId="0" fontId="0" fillId="0" borderId="0" xfId="0" applyAlignment="1">
      <alignment vertical="center"/>
    </xf>
    <xf numFmtId="0" fontId="23" fillId="0" borderId="1" xfId="0" applyFont="1" applyFill="1" applyBorder="1" applyAlignment="1">
      <alignment horizontal="center" vertical="center"/>
    </xf>
    <xf numFmtId="9" fontId="18" fillId="0" borderId="1" xfId="2" applyFont="1" applyFill="1" applyBorder="1" applyAlignment="1">
      <alignment horizontal="center" vertical="center"/>
    </xf>
    <xf numFmtId="0" fontId="21" fillId="0" borderId="1" xfId="0" applyFont="1" applyFill="1" applyBorder="1" applyAlignment="1">
      <alignment horizontal="center" vertical="center"/>
    </xf>
    <xf numFmtId="9" fontId="21" fillId="0" borderId="1" xfId="2" applyFont="1" applyFill="1" applyBorder="1" applyAlignment="1">
      <alignment horizontal="center" vertical="center"/>
    </xf>
    <xf numFmtId="1" fontId="21" fillId="0" borderId="1" xfId="2" applyNumberFormat="1" applyFont="1" applyFill="1" applyBorder="1" applyAlignment="1">
      <alignment horizontal="center" vertical="center" wrapText="1"/>
    </xf>
    <xf numFmtId="166" fontId="21" fillId="0" borderId="1" xfId="1"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12" fillId="0" borderId="1" xfId="0" applyFont="1" applyFill="1" applyBorder="1" applyAlignment="1">
      <alignment horizontal="justify" vertical="center"/>
    </xf>
    <xf numFmtId="0" fontId="12" fillId="0" borderId="1" xfId="0" applyFont="1" applyFill="1" applyBorder="1" applyAlignment="1">
      <alignment horizontal="center" vertical="center"/>
    </xf>
    <xf numFmtId="0" fontId="12"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3" fontId="0" fillId="0" borderId="1" xfId="0" applyNumberFormat="1" applyFont="1" applyFill="1" applyBorder="1" applyAlignment="1">
      <alignment horizontal="center" vertical="center" wrapText="1"/>
    </xf>
    <xf numFmtId="9" fontId="0" fillId="0" borderId="1" xfId="2" applyFont="1" applyFill="1" applyBorder="1" applyAlignment="1">
      <alignment horizontal="center" vertical="center"/>
    </xf>
    <xf numFmtId="9" fontId="0" fillId="0" borderId="1" xfId="0" applyNumberFormat="1" applyFont="1" applyFill="1" applyBorder="1" applyAlignment="1">
      <alignment horizontal="center" vertical="center"/>
    </xf>
    <xf numFmtId="0" fontId="0" fillId="0" borderId="0" xfId="0" applyFont="1" applyFill="1"/>
    <xf numFmtId="0" fontId="0" fillId="0" borderId="1" xfId="0" applyFill="1" applyBorder="1" applyAlignment="1">
      <alignment horizontal="center" vertical="center"/>
    </xf>
    <xf numFmtId="9" fontId="0" fillId="0" borderId="1" xfId="0" applyNumberFormat="1" applyFill="1" applyBorder="1" applyAlignment="1">
      <alignment horizontal="center" vertical="center"/>
    </xf>
    <xf numFmtId="0" fontId="14" fillId="0" borderId="4" xfId="0" applyFont="1" applyFill="1" applyBorder="1" applyAlignment="1">
      <alignment horizontal="justify" vertical="center"/>
    </xf>
    <xf numFmtId="0" fontId="12" fillId="0" borderId="12" xfId="0" applyFont="1" applyFill="1" applyBorder="1" applyAlignment="1">
      <alignment horizontal="justify" vertical="center" wrapText="1"/>
    </xf>
    <xf numFmtId="0" fontId="0" fillId="0" borderId="1" xfId="0" applyFont="1" applyFill="1" applyBorder="1" applyAlignment="1">
      <alignment vertical="center" wrapText="1"/>
    </xf>
    <xf numFmtId="0" fontId="12" fillId="0" borderId="1" xfId="1" applyNumberFormat="1" applyFont="1" applyFill="1" applyBorder="1" applyAlignment="1">
      <alignment horizontal="justify" vertical="center" wrapText="1"/>
    </xf>
    <xf numFmtId="0" fontId="0"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0" fontId="0" fillId="0" borderId="1" xfId="0" applyFill="1" applyBorder="1" applyAlignment="1">
      <alignment vertical="center"/>
    </xf>
    <xf numFmtId="0" fontId="0" fillId="0" borderId="1" xfId="0" applyFill="1" applyBorder="1"/>
    <xf numFmtId="9" fontId="21" fillId="0" borderId="1" xfId="0" applyNumberFormat="1" applyFont="1" applyFill="1" applyBorder="1" applyAlignment="1">
      <alignment horizontal="center" vertical="center" wrapText="1"/>
    </xf>
    <xf numFmtId="3" fontId="21" fillId="0" borderId="12" xfId="0" applyNumberFormat="1" applyFont="1" applyFill="1" applyBorder="1" applyAlignment="1">
      <alignment horizontal="center" vertical="center" wrapText="1"/>
    </xf>
    <xf numFmtId="0" fontId="0" fillId="0" borderId="1" xfId="0" applyFill="1" applyBorder="1" applyAlignment="1" applyProtection="1">
      <alignment horizontal="center" vertical="center"/>
      <protection locked="0"/>
    </xf>
    <xf numFmtId="0" fontId="21" fillId="2" borderId="0"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0" fillId="0" borderId="1" xfId="0" applyFont="1" applyFill="1" applyBorder="1" applyAlignment="1" applyProtection="1">
      <alignment horizontal="justify" vertical="center"/>
      <protection locked="0"/>
    </xf>
    <xf numFmtId="0" fontId="0" fillId="0" borderId="12" xfId="0"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0" fontId="12" fillId="2" borderId="1" xfId="0" applyFont="1" applyFill="1" applyBorder="1" applyAlignment="1">
      <alignment vertical="center" wrapText="1"/>
    </xf>
    <xf numFmtId="0" fontId="18" fillId="2" borderId="1" xfId="0" applyFont="1" applyFill="1" applyBorder="1" applyAlignment="1">
      <alignment horizontal="center" vertical="center"/>
    </xf>
    <xf numFmtId="0" fontId="21" fillId="0" borderId="1" xfId="0"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0" fillId="2" borderId="4" xfId="0" applyFont="1" applyFill="1" applyBorder="1" applyAlignment="1">
      <alignment horizontal="center" vertical="center"/>
    </xf>
    <xf numFmtId="9" fontId="0" fillId="2" borderId="4" xfId="0" applyNumberFormat="1" applyFont="1" applyFill="1" applyBorder="1" applyAlignment="1">
      <alignment horizontal="center" vertical="center"/>
    </xf>
    <xf numFmtId="0" fontId="0" fillId="2" borderId="12" xfId="0" applyFont="1" applyFill="1" applyBorder="1" applyAlignment="1">
      <alignment horizontal="center" vertical="center"/>
    </xf>
    <xf numFmtId="0" fontId="12" fillId="2" borderId="1" xfId="0" applyFont="1" applyFill="1" applyBorder="1" applyAlignment="1">
      <alignment horizontal="center" vertical="center" wrapText="1"/>
    </xf>
    <xf numFmtId="0" fontId="29" fillId="2" borderId="1" xfId="0" applyFont="1" applyFill="1" applyBorder="1" applyAlignment="1">
      <alignment horizontal="center" vertical="top" wrapText="1"/>
    </xf>
    <xf numFmtId="0" fontId="26" fillId="2" borderId="1" xfId="0" applyFont="1" applyFill="1" applyBorder="1" applyAlignment="1">
      <alignment horizontal="center" vertical="center" wrapText="1"/>
    </xf>
    <xf numFmtId="0" fontId="26" fillId="2" borderId="1" xfId="0" applyFont="1" applyFill="1" applyBorder="1" applyAlignment="1">
      <alignment horizontal="center" vertical="center"/>
    </xf>
    <xf numFmtId="0" fontId="26" fillId="2" borderId="1" xfId="0" applyFont="1" applyFill="1" applyBorder="1" applyAlignment="1">
      <alignment horizontal="center" vertical="top" wrapText="1"/>
    </xf>
    <xf numFmtId="0" fontId="7" fillId="2" borderId="0" xfId="0" applyFont="1" applyFill="1" applyBorder="1" applyAlignment="1">
      <alignment horizontal="justify" vertical="center"/>
    </xf>
    <xf numFmtId="0" fontId="7" fillId="2" borderId="0" xfId="0" applyFont="1" applyFill="1" applyBorder="1" applyAlignment="1">
      <alignment horizontal="justify" vertical="center" wrapText="1"/>
    </xf>
    <xf numFmtId="0" fontId="0" fillId="0" borderId="18" xfId="0" applyBorder="1" applyAlignment="1">
      <alignment horizontal="right" vertical="center"/>
    </xf>
    <xf numFmtId="0" fontId="12" fillId="2" borderId="1" xfId="0" applyFont="1" applyFill="1" applyBorder="1" applyAlignment="1">
      <alignment horizontal="center" vertical="center"/>
    </xf>
    <xf numFmtId="3" fontId="0" fillId="2" borderId="1" xfId="0" applyNumberFormat="1" applyFont="1" applyFill="1" applyBorder="1" applyAlignment="1">
      <alignment horizontal="center" vertical="center" wrapText="1"/>
    </xf>
    <xf numFmtId="0" fontId="0" fillId="2" borderId="0"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0" xfId="0" applyFont="1" applyFill="1" applyBorder="1" applyAlignment="1">
      <alignment vertical="center" wrapText="1"/>
    </xf>
    <xf numFmtId="0" fontId="12" fillId="2" borderId="0" xfId="0" applyFont="1" applyFill="1" applyBorder="1" applyAlignment="1">
      <alignment horizontal="justify" vertical="center"/>
    </xf>
    <xf numFmtId="3" fontId="0" fillId="2" borderId="0" xfId="0" applyNumberFormat="1" applyFont="1" applyFill="1" applyBorder="1" applyAlignment="1">
      <alignment horizontal="center" vertical="center" wrapText="1"/>
    </xf>
    <xf numFmtId="9" fontId="0" fillId="2" borderId="0" xfId="0" applyNumberFormat="1" applyFont="1" applyFill="1" applyBorder="1" applyAlignment="1">
      <alignment horizontal="center" vertical="center"/>
    </xf>
    <xf numFmtId="164" fontId="0" fillId="0" borderId="12" xfId="1" applyFont="1" applyFill="1" applyBorder="1" applyAlignment="1">
      <alignment vertical="center" wrapText="1"/>
    </xf>
    <xf numFmtId="0" fontId="12" fillId="2" borderId="2" xfId="0" applyFont="1" applyFill="1" applyBorder="1" applyAlignment="1">
      <alignment vertical="center" wrapText="1"/>
    </xf>
    <xf numFmtId="0" fontId="12" fillId="2" borderId="2" xfId="0" applyFont="1" applyFill="1" applyBorder="1" applyAlignment="1">
      <alignment horizontal="justify" vertical="center"/>
    </xf>
    <xf numFmtId="164" fontId="4" fillId="2" borderId="0" xfId="1" applyFont="1" applyFill="1" applyBorder="1" applyAlignment="1">
      <alignment vertical="center"/>
    </xf>
    <xf numFmtId="3" fontId="21" fillId="2" borderId="1" xfId="1" applyNumberFormat="1" applyFont="1" applyFill="1" applyBorder="1" applyAlignment="1">
      <alignment horizontal="center" vertical="center" wrapText="1"/>
    </xf>
    <xf numFmtId="3" fontId="18" fillId="2" borderId="1" xfId="0" applyNumberFormat="1" applyFont="1" applyFill="1" applyBorder="1" applyAlignment="1">
      <alignment horizontal="center" vertical="center" wrapText="1"/>
    </xf>
    <xf numFmtId="0" fontId="18" fillId="7" borderId="1" xfId="5" applyFont="1" applyFill="1" applyBorder="1" applyAlignment="1">
      <alignment horizontal="center" vertical="center"/>
    </xf>
    <xf numFmtId="0" fontId="0" fillId="0" borderId="1" xfId="0" applyFill="1" applyBorder="1" applyAlignment="1">
      <alignment horizontal="center"/>
    </xf>
    <xf numFmtId="9" fontId="18" fillId="2" borderId="1" xfId="2" applyFont="1" applyFill="1" applyBorder="1" applyAlignment="1">
      <alignment horizontal="center" vertical="center" wrapText="1"/>
    </xf>
    <xf numFmtId="9" fontId="18" fillId="0" borderId="1" xfId="2" applyFont="1" applyFill="1" applyBorder="1" applyAlignment="1">
      <alignment horizontal="center" vertical="center" wrapText="1"/>
    </xf>
    <xf numFmtId="0" fontId="20" fillId="3" borderId="14" xfId="0" applyFont="1" applyFill="1" applyBorder="1" applyAlignment="1">
      <alignment horizontal="center" vertical="center" wrapText="1"/>
    </xf>
    <xf numFmtId="0" fontId="20" fillId="3" borderId="15"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9" fontId="18" fillId="2" borderId="18" xfId="0" applyNumberFormat="1" applyFont="1" applyFill="1" applyBorder="1" applyAlignment="1">
      <alignment horizontal="center" vertical="center"/>
    </xf>
    <xf numFmtId="9" fontId="18" fillId="0" borderId="18" xfId="0" applyNumberFormat="1" applyFont="1" applyFill="1" applyBorder="1" applyAlignment="1">
      <alignment horizontal="center" vertical="center"/>
    </xf>
    <xf numFmtId="0" fontId="18" fillId="2" borderId="17" xfId="0" applyFont="1" applyFill="1" applyBorder="1" applyAlignment="1">
      <alignment horizontal="center" vertical="center"/>
    </xf>
    <xf numFmtId="0" fontId="0" fillId="2" borderId="19" xfId="0" applyFill="1" applyBorder="1" applyAlignment="1">
      <alignment horizontal="center" vertical="center"/>
    </xf>
    <xf numFmtId="0" fontId="0" fillId="2" borderId="20" xfId="0" applyFont="1" applyFill="1" applyBorder="1" applyAlignment="1">
      <alignment horizontal="center" vertical="center"/>
    </xf>
    <xf numFmtId="0" fontId="0" fillId="2" borderId="20" xfId="0" applyFont="1" applyFill="1" applyBorder="1" applyAlignment="1">
      <alignment horizontal="center" vertical="center" wrapText="1"/>
    </xf>
    <xf numFmtId="3" fontId="0" fillId="2" borderId="20" xfId="0" applyNumberFormat="1" applyFont="1" applyFill="1" applyBorder="1" applyAlignment="1">
      <alignment horizontal="center" vertical="center" wrapText="1"/>
    </xf>
    <xf numFmtId="9" fontId="18" fillId="2" borderId="20" xfId="2" applyFont="1" applyFill="1" applyBorder="1" applyAlignment="1">
      <alignment horizontal="center" vertical="center"/>
    </xf>
    <xf numFmtId="9" fontId="0" fillId="2" borderId="21" xfId="0" applyNumberFormat="1" applyFont="1" applyFill="1" applyBorder="1" applyAlignment="1">
      <alignment horizontal="center" vertical="center"/>
    </xf>
    <xf numFmtId="0" fontId="12" fillId="2" borderId="10"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35" fillId="0" borderId="1" xfId="0" applyFont="1" applyFill="1" applyBorder="1" applyAlignment="1">
      <alignment horizontal="center" vertical="center" wrapText="1"/>
    </xf>
    <xf numFmtId="3" fontId="10" fillId="2" borderId="1" xfId="1" applyNumberFormat="1" applyFont="1" applyFill="1" applyBorder="1" applyAlignment="1">
      <alignment vertical="center"/>
    </xf>
    <xf numFmtId="0" fontId="8" fillId="0" borderId="1" xfId="0" applyFont="1" applyBorder="1" applyAlignment="1">
      <alignment horizontal="center" vertical="center"/>
    </xf>
    <xf numFmtId="3" fontId="10" fillId="0" borderId="1" xfId="0" applyNumberFormat="1" applyFont="1" applyBorder="1" applyAlignment="1">
      <alignment horizontal="right" vertical="center"/>
    </xf>
    <xf numFmtId="0" fontId="36" fillId="6" borderId="1" xfId="0" applyFont="1" applyFill="1" applyBorder="1" applyAlignment="1">
      <alignment horizontal="center" vertical="center"/>
    </xf>
    <xf numFmtId="3" fontId="4" fillId="6" borderId="1" xfId="0" applyNumberFormat="1" applyFont="1" applyFill="1" applyBorder="1" applyAlignment="1">
      <alignment horizontal="right" vertical="center"/>
    </xf>
    <xf numFmtId="3" fontId="4" fillId="6" borderId="1" xfId="0" applyNumberFormat="1" applyFont="1" applyFill="1" applyBorder="1"/>
    <xf numFmtId="0" fontId="12" fillId="2" borderId="20" xfId="0" applyFont="1" applyFill="1" applyBorder="1" applyAlignment="1">
      <alignment horizontal="left" vertical="center"/>
    </xf>
    <xf numFmtId="0" fontId="18" fillId="2" borderId="1" xfId="0" applyFont="1" applyFill="1" applyBorder="1" applyAlignment="1">
      <alignment vertical="center"/>
    </xf>
    <xf numFmtId="0" fontId="21" fillId="2" borderId="1" xfId="0" applyFont="1" applyFill="1" applyBorder="1" applyAlignment="1">
      <alignment vertical="center" wrapText="1"/>
    </xf>
    <xf numFmtId="0" fontId="0" fillId="2" borderId="4" xfId="0" applyFont="1" applyFill="1" applyBorder="1" applyAlignment="1">
      <alignment horizontal="center" vertical="center"/>
    </xf>
    <xf numFmtId="0" fontId="26"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12" xfId="0" applyFont="1" applyFill="1" applyBorder="1" applyAlignment="1">
      <alignment vertical="center"/>
    </xf>
    <xf numFmtId="0" fontId="0" fillId="2" borderId="13" xfId="0" applyFont="1" applyFill="1" applyBorder="1" applyAlignment="1">
      <alignment vertical="center"/>
    </xf>
    <xf numFmtId="0" fontId="31" fillId="2" borderId="4" xfId="0" applyFont="1" applyFill="1" applyBorder="1" applyAlignment="1">
      <alignment horizontal="center" vertical="center"/>
    </xf>
    <xf numFmtId="0" fontId="0" fillId="2" borderId="4" xfId="0" applyFont="1" applyFill="1" applyBorder="1" applyAlignment="1">
      <alignment vertical="center"/>
    </xf>
    <xf numFmtId="0" fontId="24" fillId="2" borderId="1" xfId="0" applyFont="1" applyFill="1" applyBorder="1" applyAlignment="1">
      <alignment horizontal="center" vertical="center"/>
    </xf>
    <xf numFmtId="0" fontId="24" fillId="2" borderId="4" xfId="0" applyFont="1" applyFill="1" applyBorder="1" applyAlignment="1">
      <alignment horizontal="center" vertical="center"/>
    </xf>
    <xf numFmtId="0" fontId="26" fillId="2" borderId="0" xfId="0" applyFont="1" applyFill="1"/>
    <xf numFmtId="0" fontId="27" fillId="2" borderId="14" xfId="0" applyFont="1" applyFill="1" applyBorder="1" applyAlignment="1">
      <alignment horizontal="center" vertical="center" wrapText="1"/>
    </xf>
    <xf numFmtId="0" fontId="27" fillId="2" borderId="15" xfId="0" applyFont="1" applyFill="1" applyBorder="1" applyAlignment="1">
      <alignment horizontal="center" vertical="center" wrapText="1"/>
    </xf>
    <xf numFmtId="3" fontId="25" fillId="2" borderId="1" xfId="0" applyNumberFormat="1" applyFont="1" applyFill="1" applyBorder="1" applyAlignment="1">
      <alignment horizontal="center" vertical="center"/>
    </xf>
    <xf numFmtId="0" fontId="26" fillId="2" borderId="1" xfId="0" applyFont="1" applyFill="1" applyBorder="1"/>
    <xf numFmtId="0" fontId="30" fillId="2" borderId="1" xfId="0" applyFont="1" applyFill="1" applyBorder="1" applyAlignment="1">
      <alignment vertical="top" wrapText="1"/>
    </xf>
    <xf numFmtId="170" fontId="26" fillId="2" borderId="1" xfId="0" applyNumberFormat="1" applyFont="1" applyFill="1" applyBorder="1" applyAlignment="1">
      <alignment vertical="top"/>
    </xf>
    <xf numFmtId="3" fontId="26" fillId="2" borderId="1" xfId="0" applyNumberFormat="1" applyFont="1" applyFill="1" applyBorder="1" applyAlignment="1">
      <alignment horizontal="center" vertical="center"/>
    </xf>
    <xf numFmtId="3" fontId="26" fillId="2" borderId="1" xfId="0" applyNumberFormat="1" applyFont="1" applyFill="1" applyBorder="1" applyAlignment="1">
      <alignment horizontal="center" vertical="center" wrapText="1"/>
    </xf>
    <xf numFmtId="0" fontId="26" fillId="2" borderId="0" xfId="0" applyFont="1" applyFill="1" applyAlignment="1">
      <alignment vertical="top"/>
    </xf>
    <xf numFmtId="0" fontId="26" fillId="2" borderId="0" xfId="0" applyFont="1" applyFill="1" applyAlignment="1">
      <alignment vertical="top" wrapText="1"/>
    </xf>
    <xf numFmtId="0" fontId="26" fillId="2" borderId="0" xfId="0" applyFont="1" applyFill="1" applyAlignment="1">
      <alignment horizontal="center" vertical="center"/>
    </xf>
    <xf numFmtId="0" fontId="26" fillId="2" borderId="0" xfId="0" applyFont="1" applyFill="1" applyAlignment="1">
      <alignment wrapText="1"/>
    </xf>
    <xf numFmtId="0" fontId="27" fillId="6" borderId="15" xfId="0" applyFont="1" applyFill="1" applyBorder="1" applyAlignment="1">
      <alignment horizontal="center" vertical="center" wrapText="1"/>
    </xf>
    <xf numFmtId="0" fontId="27" fillId="6" borderId="15" xfId="0" applyFont="1" applyFill="1" applyBorder="1" applyAlignment="1">
      <alignment horizontal="center" vertical="top" wrapText="1"/>
    </xf>
    <xf numFmtId="0" fontId="27" fillId="6" borderId="15" xfId="0" applyFont="1" applyFill="1" applyBorder="1" applyAlignment="1">
      <alignment vertical="top" wrapText="1"/>
    </xf>
    <xf numFmtId="0" fontId="28" fillId="6" borderId="15" xfId="0" applyFont="1" applyFill="1" applyBorder="1" applyAlignment="1">
      <alignment horizontal="center" vertical="center" wrapText="1"/>
    </xf>
    <xf numFmtId="0" fontId="27" fillId="6" borderId="16" xfId="0" applyFont="1" applyFill="1" applyBorder="1" applyAlignment="1">
      <alignment horizontal="center" vertical="center" wrapText="1"/>
    </xf>
    <xf numFmtId="9" fontId="18" fillId="2" borderId="1" xfId="0" applyNumberFormat="1" applyFont="1" applyFill="1" applyBorder="1" applyAlignment="1">
      <alignment horizontal="center"/>
    </xf>
    <xf numFmtId="9" fontId="18" fillId="2" borderId="18" xfId="0" applyNumberFormat="1" applyFont="1" applyFill="1" applyBorder="1" applyAlignment="1">
      <alignment horizontal="center"/>
    </xf>
    <xf numFmtId="9" fontId="33" fillId="2" borderId="1" xfId="2" applyFont="1" applyFill="1" applyBorder="1" applyAlignment="1">
      <alignment horizontal="center"/>
    </xf>
    <xf numFmtId="9" fontId="33" fillId="2" borderId="18" xfId="2" applyFont="1" applyFill="1" applyBorder="1" applyAlignment="1">
      <alignment horizontal="center"/>
    </xf>
    <xf numFmtId="9" fontId="32" fillId="9" borderId="20" xfId="2" applyFont="1" applyFill="1" applyBorder="1" applyAlignment="1">
      <alignment horizontal="center"/>
    </xf>
    <xf numFmtId="9" fontId="32" fillId="9" borderId="21" xfId="2" applyFont="1" applyFill="1" applyBorder="1" applyAlignment="1">
      <alignment horizontal="center"/>
    </xf>
    <xf numFmtId="9" fontId="26" fillId="2" borderId="2" xfId="0" applyNumberFormat="1" applyFont="1" applyFill="1" applyBorder="1" applyAlignment="1">
      <alignment horizontal="center" vertical="center"/>
    </xf>
    <xf numFmtId="0" fontId="37" fillId="10" borderId="1" xfId="0" applyFont="1" applyFill="1" applyBorder="1" applyAlignment="1">
      <alignment horizontal="center" vertical="center" wrapText="1"/>
    </xf>
    <xf numFmtId="0" fontId="12" fillId="2" borderId="2" xfId="0" applyFont="1" applyFill="1" applyBorder="1" applyAlignment="1" applyProtection="1">
      <alignment horizontal="left" vertical="top" wrapText="1"/>
      <protection locked="0"/>
    </xf>
    <xf numFmtId="0" fontId="12" fillId="2" borderId="2" xfId="0" applyFont="1" applyFill="1" applyBorder="1" applyAlignment="1" applyProtection="1">
      <alignment horizontal="center" vertical="top" wrapText="1"/>
      <protection locked="0"/>
    </xf>
    <xf numFmtId="0" fontId="12" fillId="2" borderId="2"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wrapText="1"/>
      <protection locked="0"/>
    </xf>
    <xf numFmtId="0" fontId="12" fillId="2" borderId="1" xfId="0" applyFont="1" applyFill="1" applyBorder="1" applyAlignment="1">
      <alignment horizontal="center" vertical="center" wrapText="1"/>
    </xf>
    <xf numFmtId="0" fontId="0" fillId="2" borderId="12"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0" fillId="2" borderId="0" xfId="0" applyFill="1" applyBorder="1" applyAlignment="1">
      <alignment horizontal="center" vertical="center" textRotation="90"/>
    </xf>
    <xf numFmtId="0" fontId="0" fillId="2" borderId="0" xfId="0" applyFill="1" applyBorder="1" applyAlignment="1">
      <alignment horizontal="center" textRotation="90"/>
    </xf>
    <xf numFmtId="3" fontId="23" fillId="0" borderId="1" xfId="0" applyNumberFormat="1" applyFont="1" applyFill="1" applyBorder="1" applyAlignment="1">
      <alignment horizontal="center" vertical="center" wrapText="1"/>
    </xf>
    <xf numFmtId="3" fontId="21" fillId="0" borderId="1" xfId="0" applyNumberFormat="1"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9" fontId="18" fillId="2" borderId="18" xfId="0" applyNumberFormat="1" applyFont="1" applyFill="1" applyBorder="1" applyAlignment="1">
      <alignment horizontal="center" vertical="center"/>
    </xf>
    <xf numFmtId="0" fontId="18" fillId="0"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21" fillId="2" borderId="1" xfId="0" applyFont="1" applyFill="1" applyBorder="1" applyAlignment="1">
      <alignment horizontal="center" vertical="center"/>
    </xf>
    <xf numFmtId="9" fontId="18" fillId="2" borderId="1" xfId="2" applyFont="1" applyFill="1" applyBorder="1" applyAlignment="1">
      <alignment horizontal="center" vertical="center"/>
    </xf>
    <xf numFmtId="9" fontId="4" fillId="2" borderId="1" xfId="0" applyNumberFormat="1" applyFont="1" applyFill="1" applyBorder="1" applyAlignment="1">
      <alignment horizontal="center" vertical="center"/>
    </xf>
    <xf numFmtId="164" fontId="4" fillId="2" borderId="1" xfId="1" applyFont="1" applyFill="1" applyBorder="1" applyAlignment="1">
      <alignment horizontal="center" vertical="center"/>
    </xf>
    <xf numFmtId="0" fontId="21" fillId="2" borderId="1" xfId="0" applyFont="1" applyFill="1" applyBorder="1" applyAlignment="1">
      <alignment horizontal="center" vertical="center" wrapText="1"/>
    </xf>
    <xf numFmtId="3" fontId="21" fillId="2"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3" fontId="18" fillId="2" borderId="1" xfId="0" applyNumberFormat="1" applyFont="1" applyFill="1" applyBorder="1" applyAlignment="1">
      <alignment horizontal="center" vertical="center" wrapText="1"/>
    </xf>
    <xf numFmtId="0" fontId="18" fillId="0" borderId="17" xfId="0" applyFont="1" applyFill="1" applyBorder="1" applyAlignment="1">
      <alignment horizontal="center" vertical="center"/>
    </xf>
    <xf numFmtId="0" fontId="18" fillId="2" borderId="17"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21" fillId="2" borderId="17" xfId="0" applyFont="1" applyFill="1" applyBorder="1" applyAlignment="1">
      <alignment horizontal="center" vertical="center"/>
    </xf>
    <xf numFmtId="0" fontId="18" fillId="2" borderId="17" xfId="0" applyFont="1" applyFill="1" applyBorder="1" applyAlignment="1">
      <alignment horizontal="center" vertical="center"/>
    </xf>
    <xf numFmtId="0" fontId="2" fillId="3" borderId="1"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11" xfId="0" applyBorder="1" applyAlignment="1">
      <alignment horizontal="center" vertical="center" wrapText="1"/>
    </xf>
    <xf numFmtId="0" fontId="5"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3" fillId="2" borderId="1"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1" fillId="0" borderId="1" xfId="0" applyFont="1" applyFill="1" applyBorder="1" applyAlignment="1">
      <alignment horizontal="center" vertical="center"/>
    </xf>
    <xf numFmtId="0" fontId="18" fillId="0" borderId="1" xfId="0" applyFont="1" applyFill="1" applyBorder="1" applyAlignment="1">
      <alignment horizontal="justify"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0" fillId="0" borderId="3" xfId="0" applyBorder="1" applyAlignment="1">
      <alignment horizontal="center" vertical="center" wrapText="1"/>
    </xf>
    <xf numFmtId="9" fontId="4" fillId="2" borderId="2" xfId="0" applyNumberFormat="1" applyFont="1" applyFill="1" applyBorder="1" applyAlignment="1">
      <alignment horizontal="center" vertical="center"/>
    </xf>
    <xf numFmtId="9" fontId="4" fillId="2" borderId="5" xfId="0" applyNumberFormat="1" applyFont="1" applyFill="1" applyBorder="1" applyAlignment="1">
      <alignment horizontal="center" vertical="center"/>
    </xf>
    <xf numFmtId="169" fontId="4" fillId="2" borderId="1" xfId="1" applyNumberFormat="1" applyFont="1" applyFill="1" applyBorder="1" applyAlignment="1">
      <alignment horizontal="center" vertical="center"/>
    </xf>
    <xf numFmtId="0" fontId="0" fillId="0" borderId="36" xfId="0" applyBorder="1" applyAlignment="1">
      <alignment horizontal="center" vertical="center" textRotation="90"/>
    </xf>
    <xf numFmtId="169" fontId="4" fillId="2" borderId="2" xfId="1" applyNumberFormat="1" applyFont="1" applyFill="1" applyBorder="1" applyAlignment="1">
      <alignment horizontal="center" vertical="center"/>
    </xf>
    <xf numFmtId="169" fontId="4" fillId="2" borderId="5" xfId="1" applyNumberFormat="1" applyFont="1" applyFill="1" applyBorder="1" applyAlignment="1">
      <alignment horizontal="center" vertical="center"/>
    </xf>
    <xf numFmtId="164" fontId="4" fillId="2" borderId="2" xfId="1" applyFont="1" applyFill="1" applyBorder="1" applyAlignment="1">
      <alignment horizontal="center" vertical="center"/>
    </xf>
    <xf numFmtId="164" fontId="4" fillId="2" borderId="5" xfId="1"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4" xfId="0" applyFont="1" applyFill="1" applyBorder="1" applyAlignment="1">
      <alignment horizontal="center" vertical="center" wrapText="1"/>
    </xf>
    <xf numFmtId="3" fontId="0" fillId="0" borderId="1" xfId="0" applyNumberFormat="1" applyFont="1" applyFill="1" applyBorder="1" applyAlignment="1">
      <alignment horizontal="center" vertical="center" wrapText="1"/>
    </xf>
    <xf numFmtId="3" fontId="0" fillId="0" borderId="12" xfId="0" applyNumberFormat="1" applyFill="1" applyBorder="1" applyAlignment="1">
      <alignment horizontal="center" vertical="center"/>
    </xf>
    <xf numFmtId="3" fontId="0" fillId="0" borderId="13" xfId="0" applyNumberFormat="1" applyFill="1" applyBorder="1" applyAlignment="1">
      <alignment horizontal="center" vertical="center"/>
    </xf>
    <xf numFmtId="3" fontId="0" fillId="0" borderId="4"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0" fillId="2" borderId="12" xfId="0" applyFill="1" applyBorder="1" applyAlignment="1">
      <alignment horizontal="center" vertical="center"/>
    </xf>
    <xf numFmtId="0" fontId="0" fillId="2" borderId="4" xfId="0" applyFill="1" applyBorder="1" applyAlignment="1">
      <alignment horizontal="center" vertical="center"/>
    </xf>
    <xf numFmtId="0" fontId="0" fillId="0" borderId="12" xfId="3" applyNumberFormat="1" applyFont="1" applyBorder="1" applyAlignment="1">
      <alignment horizontal="center" vertical="center"/>
    </xf>
    <xf numFmtId="0" fontId="0" fillId="0" borderId="4" xfId="3" applyNumberFormat="1" applyFont="1" applyBorder="1" applyAlignment="1">
      <alignment horizontal="center" vertical="center"/>
    </xf>
    <xf numFmtId="9" fontId="0" fillId="2" borderId="12" xfId="2" applyFont="1" applyFill="1" applyBorder="1" applyAlignment="1">
      <alignment horizontal="center" vertical="center"/>
    </xf>
    <xf numFmtId="9" fontId="0" fillId="2" borderId="4" xfId="2" applyFont="1" applyFill="1" applyBorder="1" applyAlignment="1">
      <alignment horizontal="center" vertical="center"/>
    </xf>
    <xf numFmtId="9" fontId="0" fillId="0" borderId="12" xfId="0" applyNumberFormat="1" applyBorder="1" applyAlignment="1">
      <alignment horizontal="center" vertical="center"/>
    </xf>
    <xf numFmtId="9" fontId="0" fillId="0" borderId="4" xfId="0" applyNumberFormat="1"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8" fillId="2" borderId="1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0" borderId="12" xfId="0" applyFont="1" applyBorder="1" applyAlignment="1">
      <alignment horizontal="center" vertical="center"/>
    </xf>
    <xf numFmtId="0" fontId="8" fillId="0" borderId="4" xfId="0" applyFont="1" applyBorder="1" applyAlignment="1">
      <alignment horizontal="center" vertical="center"/>
    </xf>
    <xf numFmtId="0" fontId="19" fillId="0" borderId="12" xfId="0" applyFont="1" applyBorder="1" applyAlignment="1">
      <alignment horizontal="center" vertical="center"/>
    </xf>
    <xf numFmtId="0" fontId="19" fillId="0" borderId="4" xfId="0" applyFont="1" applyBorder="1" applyAlignment="1">
      <alignment horizontal="center" vertical="center"/>
    </xf>
    <xf numFmtId="0" fontId="9" fillId="2" borderId="12" xfId="0" applyFont="1" applyFill="1" applyBorder="1" applyAlignment="1">
      <alignment horizontal="justify" vertical="center" wrapText="1"/>
    </xf>
    <xf numFmtId="0" fontId="9" fillId="2" borderId="4" xfId="0" applyFont="1" applyFill="1" applyBorder="1" applyAlignment="1">
      <alignment horizontal="justify" vertical="center" wrapText="1"/>
    </xf>
    <xf numFmtId="3" fontId="0" fillId="0" borderId="12" xfId="0" applyNumberFormat="1" applyFill="1" applyBorder="1" applyAlignment="1">
      <alignment horizontal="center" vertical="center" wrapText="1"/>
    </xf>
    <xf numFmtId="3" fontId="0" fillId="0" borderId="13" xfId="0" applyNumberFormat="1" applyFill="1" applyBorder="1" applyAlignment="1">
      <alignment horizontal="center" vertical="center" wrapText="1"/>
    </xf>
    <xf numFmtId="3" fontId="0" fillId="0" borderId="4" xfId="0" applyNumberFormat="1" applyFill="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 xfId="0" applyFont="1" applyBorder="1" applyAlignment="1">
      <alignment horizontal="center" vertical="center" wrapText="1"/>
    </xf>
    <xf numFmtId="166" fontId="4" fillId="2" borderId="2" xfId="1" applyNumberFormat="1" applyFont="1" applyFill="1" applyBorder="1" applyAlignment="1">
      <alignment horizontal="center" vertical="center"/>
    </xf>
    <xf numFmtId="166" fontId="4" fillId="2" borderId="5" xfId="1" applyNumberFormat="1" applyFont="1" applyFill="1" applyBorder="1" applyAlignment="1">
      <alignment horizontal="center" vertical="center"/>
    </xf>
    <xf numFmtId="0" fontId="0" fillId="0" borderId="13" xfId="0" applyBorder="1" applyAlignment="1">
      <alignment horizontal="center" vertical="center"/>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4" xfId="0" applyFill="1" applyBorder="1" applyAlignment="1">
      <alignment horizontal="center" vertical="center" wrapText="1"/>
    </xf>
    <xf numFmtId="0" fontId="8" fillId="0" borderId="13" xfId="0" applyFont="1" applyBorder="1" applyAlignment="1">
      <alignment horizontal="center" vertical="center"/>
    </xf>
    <xf numFmtId="9" fontId="0" fillId="2" borderId="12" xfId="0" applyNumberFormat="1" applyFont="1" applyFill="1" applyBorder="1" applyAlignment="1">
      <alignment horizontal="center" vertical="center"/>
    </xf>
    <xf numFmtId="9" fontId="0" fillId="2" borderId="13" xfId="0" applyNumberFormat="1" applyFont="1" applyFill="1" applyBorder="1" applyAlignment="1">
      <alignment horizontal="center" vertical="center"/>
    </xf>
    <xf numFmtId="0" fontId="0" fillId="2" borderId="4" xfId="0" applyFont="1" applyFill="1" applyBorder="1" applyAlignment="1">
      <alignment horizontal="center" vertical="center"/>
    </xf>
    <xf numFmtId="9" fontId="0" fillId="2" borderId="4" xfId="0" applyNumberFormat="1" applyFont="1" applyFill="1" applyBorder="1" applyAlignment="1">
      <alignment horizontal="center" vertical="center"/>
    </xf>
    <xf numFmtId="3" fontId="12" fillId="0" borderId="12" xfId="2" applyNumberFormat="1" applyFont="1" applyFill="1" applyBorder="1" applyAlignment="1">
      <alignment horizontal="center" vertical="center" wrapText="1"/>
    </xf>
    <xf numFmtId="0" fontId="0" fillId="0" borderId="13" xfId="0" applyFont="1" applyFill="1" applyBorder="1" applyAlignment="1"/>
    <xf numFmtId="0" fontId="0" fillId="0" borderId="4" xfId="0" applyFont="1" applyFill="1" applyBorder="1" applyAlignment="1"/>
    <xf numFmtId="3" fontId="0" fillId="0" borderId="12" xfId="0" applyNumberFormat="1" applyFont="1" applyFill="1" applyBorder="1" applyAlignment="1">
      <alignment horizontal="center" vertical="center" wrapText="1"/>
    </xf>
    <xf numFmtId="3" fontId="0" fillId="0" borderId="13" xfId="0" applyNumberFormat="1" applyFont="1" applyFill="1" applyBorder="1" applyAlignment="1">
      <alignment horizontal="center" vertical="center" wrapText="1"/>
    </xf>
    <xf numFmtId="3" fontId="0" fillId="0" borderId="4" xfId="0" applyNumberFormat="1" applyFont="1" applyFill="1" applyBorder="1" applyAlignment="1">
      <alignment horizontal="center" vertical="center" wrapText="1"/>
    </xf>
    <xf numFmtId="3" fontId="12" fillId="0" borderId="13" xfId="2" applyNumberFormat="1" applyFont="1" applyFill="1" applyBorder="1" applyAlignment="1">
      <alignment horizontal="center" vertical="center" wrapText="1"/>
    </xf>
    <xf numFmtId="3" fontId="12" fillId="0" borderId="4" xfId="2" applyNumberFormat="1"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4" xfId="0" applyFont="1" applyBorder="1" applyAlignment="1">
      <alignment horizontal="center" vertical="center" wrapText="1"/>
    </xf>
    <xf numFmtId="0" fontId="0" fillId="2" borderId="12"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0" fillId="2" borderId="1" xfId="0" applyFont="1" applyFill="1" applyBorder="1" applyAlignment="1"/>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4" xfId="0" applyFont="1" applyBorder="1" applyAlignment="1">
      <alignment horizontal="center"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4" xfId="0" applyFont="1" applyBorder="1" applyAlignment="1">
      <alignment horizontal="center" vertical="center" wrapText="1"/>
    </xf>
    <xf numFmtId="3" fontId="13" fillId="0" borderId="12" xfId="0" applyNumberFormat="1" applyFont="1" applyFill="1" applyBorder="1" applyAlignment="1">
      <alignment horizontal="center" vertical="center" wrapText="1"/>
    </xf>
    <xf numFmtId="3" fontId="13" fillId="0" borderId="4" xfId="0" applyNumberFormat="1" applyFont="1" applyFill="1" applyBorder="1" applyAlignment="1">
      <alignment horizontal="center" vertical="center" wrapText="1"/>
    </xf>
    <xf numFmtId="0" fontId="0" fillId="0" borderId="12" xfId="0" applyFont="1" applyFill="1" applyBorder="1" applyAlignment="1">
      <alignment horizontal="center" vertical="center"/>
    </xf>
    <xf numFmtId="0" fontId="0" fillId="0" borderId="4" xfId="0" applyFont="1" applyFill="1" applyBorder="1" applyAlignment="1">
      <alignment horizontal="center" vertical="center"/>
    </xf>
    <xf numFmtId="9" fontId="0" fillId="0" borderId="12" xfId="0" applyNumberFormat="1" applyFont="1" applyBorder="1" applyAlignment="1">
      <alignment horizontal="center" vertical="center"/>
    </xf>
    <xf numFmtId="9" fontId="0" fillId="0" borderId="4" xfId="0" applyNumberFormat="1" applyFont="1" applyBorder="1" applyAlignment="1">
      <alignment horizontal="center" vertical="center"/>
    </xf>
    <xf numFmtId="0" fontId="0" fillId="0" borderId="1" xfId="0" applyFont="1" applyBorder="1" applyAlignment="1">
      <alignment horizontal="center" vertical="center"/>
    </xf>
    <xf numFmtId="0" fontId="0" fillId="0" borderId="4"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4" xfId="0" applyFont="1" applyFill="1" applyBorder="1" applyAlignment="1">
      <alignment horizontal="center" vertical="center" wrapText="1"/>
    </xf>
    <xf numFmtId="9" fontId="4" fillId="2" borderId="0" xfId="0" applyNumberFormat="1" applyFont="1" applyFill="1" applyBorder="1" applyAlignment="1">
      <alignment horizontal="center" vertical="center"/>
    </xf>
    <xf numFmtId="168" fontId="4" fillId="2" borderId="2" xfId="1" applyNumberFormat="1" applyFont="1" applyFill="1" applyBorder="1" applyAlignment="1">
      <alignment horizontal="left" vertical="center"/>
    </xf>
    <xf numFmtId="168" fontId="4" fillId="2" borderId="5" xfId="1" applyNumberFormat="1" applyFont="1" applyFill="1" applyBorder="1" applyAlignment="1">
      <alignment horizontal="left" vertical="center"/>
    </xf>
    <xf numFmtId="0" fontId="21" fillId="2" borderId="12" xfId="0" applyFont="1" applyFill="1" applyBorder="1" applyAlignment="1">
      <alignment horizontal="center" vertical="center"/>
    </xf>
    <xf numFmtId="0" fontId="21" fillId="2" borderId="13"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12"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4" xfId="0" applyFont="1" applyFill="1" applyBorder="1" applyAlignment="1">
      <alignment horizontal="center" vertical="center" wrapText="1"/>
    </xf>
    <xf numFmtId="166" fontId="4" fillId="2" borderId="0" xfId="1" applyNumberFormat="1" applyFont="1" applyFill="1" applyBorder="1" applyAlignment="1">
      <alignment horizontal="right" vertical="center"/>
    </xf>
    <xf numFmtId="164" fontId="4" fillId="2" borderId="0" xfId="1" applyFont="1" applyFill="1" applyBorder="1" applyAlignment="1">
      <alignment horizontal="center"/>
    </xf>
    <xf numFmtId="167" fontId="21" fillId="0" borderId="12" xfId="0" applyNumberFormat="1" applyFont="1" applyFill="1" applyBorder="1" applyAlignment="1">
      <alignment horizontal="center" vertical="center" wrapText="1"/>
    </xf>
    <xf numFmtId="167" fontId="21" fillId="0" borderId="13" xfId="0" applyNumberFormat="1" applyFont="1" applyFill="1" applyBorder="1" applyAlignment="1">
      <alignment horizontal="center" vertical="center" wrapText="1"/>
    </xf>
    <xf numFmtId="167" fontId="21" fillId="0" borderId="4" xfId="0" applyNumberFormat="1" applyFont="1" applyFill="1" applyBorder="1" applyAlignment="1">
      <alignment horizontal="center" vertical="center" wrapText="1"/>
    </xf>
    <xf numFmtId="3" fontId="12" fillId="0" borderId="12" xfId="0" applyNumberFormat="1" applyFont="1" applyFill="1" applyBorder="1" applyAlignment="1">
      <alignment horizontal="center" vertical="center" wrapText="1"/>
    </xf>
    <xf numFmtId="3" fontId="12" fillId="0" borderId="13" xfId="0" applyNumberFormat="1" applyFont="1" applyFill="1" applyBorder="1" applyAlignment="1">
      <alignment horizontal="center" vertical="center" wrapText="1"/>
    </xf>
    <xf numFmtId="3" fontId="12" fillId="0" borderId="4" xfId="0" applyNumberFormat="1" applyFont="1" applyFill="1" applyBorder="1" applyAlignment="1">
      <alignment horizontal="center" vertical="center" wrapText="1"/>
    </xf>
    <xf numFmtId="3" fontId="12" fillId="2" borderId="12" xfId="0" applyNumberFormat="1" applyFont="1" applyFill="1" applyBorder="1" applyAlignment="1">
      <alignment horizontal="center" vertical="center" wrapText="1"/>
    </xf>
    <xf numFmtId="3" fontId="12" fillId="2" borderId="4"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3" fontId="0" fillId="2" borderId="13" xfId="0" applyNumberFormat="1" applyFont="1" applyFill="1" applyBorder="1" applyAlignment="1">
      <alignment horizontal="center" vertical="center" wrapText="1"/>
    </xf>
    <xf numFmtId="3" fontId="0" fillId="2" borderId="4" xfId="0" applyNumberFormat="1" applyFont="1" applyFill="1" applyBorder="1" applyAlignment="1">
      <alignment horizontal="center" vertical="center" wrapText="1"/>
    </xf>
    <xf numFmtId="0" fontId="6" fillId="2" borderId="13" xfId="1" applyNumberFormat="1" applyFont="1" applyFill="1" applyBorder="1" applyAlignment="1">
      <alignment horizontal="center" vertical="center"/>
    </xf>
    <xf numFmtId="0" fontId="14" fillId="2" borderId="13"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29" fillId="2" borderId="1" xfId="0" applyFont="1" applyFill="1" applyBorder="1" applyAlignment="1">
      <alignment horizontal="center" vertical="top" wrapText="1"/>
    </xf>
    <xf numFmtId="3" fontId="25" fillId="2" borderId="1" xfId="0" applyNumberFormat="1" applyFont="1" applyFill="1" applyBorder="1" applyAlignment="1">
      <alignment horizontal="center" vertical="center" wrapText="1"/>
    </xf>
    <xf numFmtId="0" fontId="26" fillId="2" borderId="17" xfId="0" applyFont="1" applyFill="1" applyBorder="1" applyAlignment="1">
      <alignment horizontal="center" vertical="center"/>
    </xf>
    <xf numFmtId="0" fontId="26" fillId="2" borderId="1" xfId="0" applyFont="1" applyFill="1" applyBorder="1" applyAlignment="1">
      <alignment horizontal="center" vertical="center" wrapText="1"/>
    </xf>
    <xf numFmtId="0" fontId="26" fillId="2" borderId="1" xfId="0" applyFont="1" applyFill="1" applyBorder="1" applyAlignment="1">
      <alignment horizontal="center" vertical="center"/>
    </xf>
    <xf numFmtId="0" fontId="29" fillId="2" borderId="1" xfId="0" applyFont="1" applyFill="1" applyBorder="1" applyAlignment="1">
      <alignment horizontal="center" vertical="center" wrapText="1"/>
    </xf>
    <xf numFmtId="3" fontId="25" fillId="2" borderId="1" xfId="0" applyNumberFormat="1" applyFont="1" applyFill="1" applyBorder="1" applyAlignment="1">
      <alignment horizontal="center" vertical="center"/>
    </xf>
    <xf numFmtId="3" fontId="26" fillId="2" borderId="1" xfId="0" applyNumberFormat="1" applyFont="1" applyFill="1" applyBorder="1" applyAlignment="1">
      <alignment horizontal="center" vertical="center"/>
    </xf>
    <xf numFmtId="0" fontId="26" fillId="2" borderId="17" xfId="0" applyFont="1" applyFill="1" applyBorder="1" applyAlignment="1">
      <alignment horizontal="center" vertical="center" wrapText="1"/>
    </xf>
    <xf numFmtId="0" fontId="26" fillId="2" borderId="1" xfId="0" applyFont="1" applyFill="1" applyBorder="1" applyAlignment="1">
      <alignment horizontal="center" vertical="top" wrapText="1"/>
    </xf>
    <xf numFmtId="0" fontId="26" fillId="2" borderId="22" xfId="0" applyFont="1" applyFill="1" applyBorder="1" applyAlignment="1">
      <alignment horizontal="center" vertical="center" wrapText="1"/>
    </xf>
    <xf numFmtId="0" fontId="26" fillId="2" borderId="23" xfId="0" applyFont="1" applyFill="1" applyBorder="1" applyAlignment="1">
      <alignment horizontal="center" vertical="center" wrapText="1"/>
    </xf>
    <xf numFmtId="0" fontId="26" fillId="2" borderId="24" xfId="0" applyFont="1" applyFill="1" applyBorder="1" applyAlignment="1">
      <alignment horizontal="center" vertical="center" wrapText="1"/>
    </xf>
    <xf numFmtId="0" fontId="26" fillId="2" borderId="22" xfId="0" applyFont="1" applyFill="1" applyBorder="1" applyAlignment="1">
      <alignment horizontal="center" vertical="center"/>
    </xf>
    <xf numFmtId="0" fontId="26" fillId="2" borderId="23" xfId="0" applyFont="1" applyFill="1" applyBorder="1" applyAlignment="1">
      <alignment horizontal="center" vertical="center"/>
    </xf>
    <xf numFmtId="0" fontId="26" fillId="2" borderId="24" xfId="0" applyFont="1" applyFill="1" applyBorder="1" applyAlignment="1">
      <alignment horizontal="center" vertical="center"/>
    </xf>
    <xf numFmtId="0" fontId="27" fillId="2" borderId="1"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18" fillId="0" borderId="33" xfId="0" applyFont="1" applyBorder="1" applyAlignment="1">
      <alignment horizontal="left" vertical="top" wrapText="1"/>
    </xf>
    <xf numFmtId="0" fontId="18" fillId="0" borderId="34" xfId="0" applyFont="1" applyBorder="1" applyAlignment="1">
      <alignment horizontal="left" vertical="top" wrapText="1"/>
    </xf>
    <xf numFmtId="0" fontId="18" fillId="0" borderId="35" xfId="0" applyFont="1" applyBorder="1" applyAlignment="1">
      <alignment horizontal="left" vertical="top" wrapText="1"/>
    </xf>
    <xf numFmtId="0" fontId="32" fillId="0" borderId="15" xfId="0" applyFont="1" applyBorder="1" applyAlignment="1">
      <alignment horizontal="center" vertical="center" wrapText="1"/>
    </xf>
    <xf numFmtId="0" fontId="32" fillId="0" borderId="16" xfId="0" applyFont="1" applyBorder="1" applyAlignment="1">
      <alignment horizontal="center" vertical="center"/>
    </xf>
    <xf numFmtId="0" fontId="32" fillId="0" borderId="5" xfId="0" applyFont="1" applyBorder="1" applyAlignment="1">
      <alignment horizontal="center" vertical="center" wrapText="1"/>
    </xf>
    <xf numFmtId="0" fontId="32" fillId="0" borderId="1" xfId="0" applyFont="1" applyBorder="1" applyAlignment="1">
      <alignment horizontal="center" vertical="center" wrapText="1"/>
    </xf>
    <xf numFmtId="3" fontId="32" fillId="2" borderId="26" xfId="0" applyNumberFormat="1" applyFont="1" applyFill="1" applyBorder="1" applyAlignment="1">
      <alignment horizontal="center"/>
    </xf>
    <xf numFmtId="3" fontId="32" fillId="2" borderId="27" xfId="0" applyNumberFormat="1" applyFont="1" applyFill="1" applyBorder="1" applyAlignment="1">
      <alignment horizontal="center"/>
    </xf>
    <xf numFmtId="3" fontId="32" fillId="2" borderId="0" xfId="0" applyNumberFormat="1" applyFont="1" applyFill="1" applyAlignment="1">
      <alignment horizontal="center"/>
    </xf>
    <xf numFmtId="0" fontId="32" fillId="2" borderId="29" xfId="0" applyFont="1" applyFill="1" applyBorder="1" applyAlignment="1">
      <alignment horizontal="center"/>
    </xf>
    <xf numFmtId="9" fontId="18" fillId="2" borderId="0" xfId="0" applyNumberFormat="1" applyFont="1" applyFill="1" applyAlignment="1">
      <alignment horizontal="center"/>
    </xf>
    <xf numFmtId="0" fontId="18" fillId="2" borderId="29" xfId="0" applyFont="1" applyFill="1" applyBorder="1" applyAlignment="1">
      <alignment horizontal="center"/>
    </xf>
    <xf numFmtId="9" fontId="18" fillId="2" borderId="31" xfId="0" applyNumberFormat="1" applyFont="1" applyFill="1" applyBorder="1" applyAlignment="1">
      <alignment horizontal="center"/>
    </xf>
    <xf numFmtId="0" fontId="18" fillId="2" borderId="32" xfId="0" applyFont="1" applyFill="1" applyBorder="1" applyAlignment="1">
      <alignment horizontal="center"/>
    </xf>
  </cellXfs>
  <cellStyles count="6">
    <cellStyle name="Millares" xfId="3" builtinId="3"/>
    <cellStyle name="Moneda" xfId="1" builtinId="4"/>
    <cellStyle name="Moneda 2" xfId="4" xr:uid="{00000000-0005-0000-0000-000002000000}"/>
    <cellStyle name="Normal" xfId="0" builtinId="0"/>
    <cellStyle name="Normal 2" xfId="5" xr:uid="{00000000-0005-0000-0000-000004000000}"/>
    <cellStyle name="Porcentaje" xfId="2" builtinId="5"/>
  </cellStyles>
  <dxfs count="0"/>
  <tableStyles count="0" defaultTableStyle="TableStyleMedium2" defaultPivotStyle="PivotStyleLight16"/>
  <colors>
    <mruColors>
      <color rgb="FF00FFFF"/>
      <color rgb="FF00FF99"/>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400049</xdr:colOff>
      <xdr:row>0</xdr:row>
      <xdr:rowOff>19050</xdr:rowOff>
    </xdr:from>
    <xdr:to>
      <xdr:col>5</xdr:col>
      <xdr:colOff>0</xdr:colOff>
      <xdr:row>1</xdr:row>
      <xdr:rowOff>445087</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6449" y="19050"/>
          <a:ext cx="2124075" cy="873712"/>
        </a:xfrm>
        <a:prstGeom prst="rect">
          <a:avLst/>
        </a:prstGeom>
        <a:noFill/>
      </xdr:spPr>
    </xdr:pic>
    <xdr:clientData/>
  </xdr:twoCellAnchor>
  <xdr:twoCellAnchor>
    <xdr:from>
      <xdr:col>2</xdr:col>
      <xdr:colOff>1559857</xdr:colOff>
      <xdr:row>6</xdr:row>
      <xdr:rowOff>88900</xdr:rowOff>
    </xdr:from>
    <xdr:to>
      <xdr:col>4</xdr:col>
      <xdr:colOff>1027980</xdr:colOff>
      <xdr:row>7</xdr:row>
      <xdr:rowOff>762000</xdr:rowOff>
    </xdr:to>
    <xdr:pic>
      <xdr:nvPicPr>
        <xdr:cNvPr id="4" name="Imagen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93457" y="1816100"/>
          <a:ext cx="3316223" cy="8763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390524</xdr:colOff>
      <xdr:row>0</xdr:row>
      <xdr:rowOff>38100</xdr:rowOff>
    </xdr:from>
    <xdr:to>
      <xdr:col>3</xdr:col>
      <xdr:colOff>285750</xdr:colOff>
      <xdr:row>1</xdr:row>
      <xdr:rowOff>464137</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314824" y="38100"/>
          <a:ext cx="2695576" cy="86418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400049</xdr:colOff>
      <xdr:row>0</xdr:row>
      <xdr:rowOff>19050</xdr:rowOff>
    </xdr:from>
    <xdr:to>
      <xdr:col>5</xdr:col>
      <xdr:colOff>0</xdr:colOff>
      <xdr:row>1</xdr:row>
      <xdr:rowOff>445087</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6449" y="19050"/>
          <a:ext cx="2124075" cy="87371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400049</xdr:colOff>
      <xdr:row>0</xdr:row>
      <xdr:rowOff>19050</xdr:rowOff>
    </xdr:from>
    <xdr:to>
      <xdr:col>5</xdr:col>
      <xdr:colOff>0</xdr:colOff>
      <xdr:row>1</xdr:row>
      <xdr:rowOff>445087</xdr:rowOff>
    </xdr:to>
    <xdr:pic>
      <xdr:nvPicPr>
        <xdr:cNvPr id="2" name="Imagen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6449" y="19050"/>
          <a:ext cx="2124075" cy="87371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400049</xdr:colOff>
      <xdr:row>0</xdr:row>
      <xdr:rowOff>19050</xdr:rowOff>
    </xdr:from>
    <xdr:to>
      <xdr:col>5</xdr:col>
      <xdr:colOff>0</xdr:colOff>
      <xdr:row>1</xdr:row>
      <xdr:rowOff>445087</xdr:rowOff>
    </xdr:to>
    <xdr:pic>
      <xdr:nvPicPr>
        <xdr:cNvPr id="2" name="Imagen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6449" y="19050"/>
          <a:ext cx="2124075" cy="87371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400049</xdr:colOff>
      <xdr:row>0</xdr:row>
      <xdr:rowOff>19050</xdr:rowOff>
    </xdr:from>
    <xdr:to>
      <xdr:col>5</xdr:col>
      <xdr:colOff>0</xdr:colOff>
      <xdr:row>1</xdr:row>
      <xdr:rowOff>445087</xdr:rowOff>
    </xdr:to>
    <xdr:pic>
      <xdr:nvPicPr>
        <xdr:cNvPr id="2" name="Imagen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6449" y="19050"/>
          <a:ext cx="2124075" cy="87371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400049</xdr:colOff>
      <xdr:row>0</xdr:row>
      <xdr:rowOff>19050</xdr:rowOff>
    </xdr:from>
    <xdr:to>
      <xdr:col>5</xdr:col>
      <xdr:colOff>0</xdr:colOff>
      <xdr:row>1</xdr:row>
      <xdr:rowOff>445087</xdr:rowOff>
    </xdr:to>
    <xdr:pic>
      <xdr:nvPicPr>
        <xdr:cNvPr id="2" name="Imagen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6449" y="19050"/>
          <a:ext cx="2124075" cy="87371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19050</xdr:rowOff>
    </xdr:from>
    <xdr:to>
      <xdr:col>1</xdr:col>
      <xdr:colOff>495299</xdr:colOff>
      <xdr:row>1</xdr:row>
      <xdr:rowOff>445087</xdr:rowOff>
    </xdr:to>
    <xdr:pic>
      <xdr:nvPicPr>
        <xdr:cNvPr id="2" name="Imagen 1">
          <a:extLst>
            <a:ext uri="{FF2B5EF4-FFF2-40B4-BE49-F238E27FC236}">
              <a16:creationId xmlns:a16="http://schemas.microsoft.com/office/drawing/2014/main" id="{28A48577-0F91-427F-A9A4-B80216BE2D6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0" y="19050"/>
          <a:ext cx="1628774" cy="51176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76200</xdr:colOff>
      <xdr:row>1</xdr:row>
      <xdr:rowOff>209550</xdr:rowOff>
    </xdr:from>
    <xdr:to>
      <xdr:col>0</xdr:col>
      <xdr:colOff>2711590</xdr:colOff>
      <xdr:row>1</xdr:row>
      <xdr:rowOff>828674</xdr:rowOff>
    </xdr:to>
    <xdr:pic>
      <xdr:nvPicPr>
        <xdr:cNvPr id="5" name="Imagen 4">
          <a:extLst>
            <a:ext uri="{FF2B5EF4-FFF2-40B4-BE49-F238E27FC236}">
              <a16:creationId xmlns:a16="http://schemas.microsoft.com/office/drawing/2014/main" id="{4689D089-496B-4A7D-B99A-37244CEF622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409575"/>
          <a:ext cx="2635390" cy="619124"/>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UARIO/Downloads/Plan-de-Acci&#243;n-Institucional-seguimiento-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EA 1"/>
      <sheetName val="LINEA 2"/>
      <sheetName val="LINEA 3"/>
      <sheetName val="LINEA 4"/>
      <sheetName val="LINEA 5"/>
      <sheetName val="LINEA 6"/>
      <sheetName val="LINEA 7"/>
      <sheetName val="Integración Planes"/>
      <sheetName val="Evaluación Plan de Acción"/>
    </sheetNames>
    <sheetDataSet>
      <sheetData sheetId="0">
        <row r="77">
          <cell r="T77">
            <v>0.63235294117647056</v>
          </cell>
        </row>
        <row r="78">
          <cell r="T78">
            <v>0.1075</v>
          </cell>
        </row>
      </sheetData>
      <sheetData sheetId="1">
        <row r="10">
          <cell r="T10">
            <v>0.5</v>
          </cell>
        </row>
        <row r="11">
          <cell r="T11">
            <v>8.5000000000000006E-2</v>
          </cell>
        </row>
      </sheetData>
      <sheetData sheetId="2">
        <row r="15">
          <cell r="U15">
            <v>1</v>
          </cell>
        </row>
        <row r="16">
          <cell r="U16">
            <v>0.17</v>
          </cell>
        </row>
      </sheetData>
      <sheetData sheetId="3">
        <row r="16">
          <cell r="T16">
            <v>0.6875</v>
          </cell>
        </row>
        <row r="17">
          <cell r="T17">
            <v>8.937500000000001E-2</v>
          </cell>
        </row>
      </sheetData>
      <sheetData sheetId="4">
        <row r="34">
          <cell r="T34">
            <v>0.65384615384615385</v>
          </cell>
        </row>
        <row r="35">
          <cell r="T35">
            <v>0.11115384615384616</v>
          </cell>
        </row>
      </sheetData>
      <sheetData sheetId="5">
        <row r="18">
          <cell r="T18">
            <v>1</v>
          </cell>
        </row>
        <row r="19">
          <cell r="T19">
            <v>0.1</v>
          </cell>
        </row>
      </sheetData>
      <sheetData sheetId="6">
        <row r="39">
          <cell r="T39">
            <v>0.96736933294831073</v>
          </cell>
        </row>
        <row r="40">
          <cell r="T40">
            <v>8.7063239965347969E-2</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7"/>
  <sheetViews>
    <sheetView topLeftCell="A7" zoomScale="85" zoomScaleNormal="80" workbookViewId="0">
      <pane xSplit="1" ySplit="7" topLeftCell="B59" activePane="bottomRight" state="frozen"/>
      <selection activeCell="A7" sqref="A7"/>
      <selection pane="topRight" activeCell="B7" sqref="B7"/>
      <selection pane="bottomLeft" activeCell="A8" sqref="A8"/>
      <selection pane="bottomRight" activeCell="D61" sqref="D61:E61"/>
    </sheetView>
  </sheetViews>
  <sheetFormatPr baseColWidth="10" defaultRowHeight="15" x14ac:dyDescent="0.25"/>
  <cols>
    <col min="2" max="2" width="19.7109375" customWidth="1"/>
    <col min="3" max="3" width="39" style="27" customWidth="1"/>
    <col min="4" max="4" width="17.140625" customWidth="1"/>
    <col min="5" max="5" width="23.42578125" customWidth="1"/>
    <col min="6" max="6" width="29" customWidth="1"/>
    <col min="7" max="7" width="24.7109375" customWidth="1"/>
    <col min="8" max="8" width="40" customWidth="1"/>
    <col min="9" max="9" width="34.85546875" customWidth="1"/>
    <col min="10" max="10" width="30.28515625" customWidth="1"/>
    <col min="11" max="11" width="30.28515625" style="27" customWidth="1"/>
    <col min="12" max="12" width="21.85546875" customWidth="1"/>
    <col min="13" max="13" width="20.42578125" customWidth="1"/>
    <col min="14" max="14" width="20.28515625" customWidth="1"/>
    <col min="15" max="15" width="29.42578125" customWidth="1"/>
    <col min="16" max="16" width="23.28515625" customWidth="1"/>
    <col min="17" max="17" width="20.85546875" customWidth="1"/>
    <col min="18" max="18" width="16.5703125" customWidth="1"/>
    <col min="19" max="19" width="15.42578125" customWidth="1"/>
    <col min="20" max="20" width="17.85546875" customWidth="1"/>
    <col min="21" max="21" width="19.7109375" customWidth="1"/>
    <col min="24" max="16384" width="11.42578125" style="15"/>
  </cols>
  <sheetData>
    <row r="1" spans="1:23" ht="35.25" customHeight="1" x14ac:dyDescent="0.25">
      <c r="A1" s="339"/>
      <c r="B1" s="340"/>
      <c r="C1" s="340"/>
      <c r="D1" s="340"/>
      <c r="E1" s="340"/>
      <c r="F1" s="341"/>
      <c r="G1" s="345" t="s">
        <v>46</v>
      </c>
      <c r="H1" s="345"/>
      <c r="I1" s="345"/>
      <c r="J1" s="345"/>
      <c r="K1" s="345"/>
      <c r="L1" s="345"/>
      <c r="M1" s="345"/>
      <c r="N1" s="345"/>
      <c r="O1" s="345"/>
      <c r="P1" s="345"/>
      <c r="Q1" s="345"/>
      <c r="R1" s="345"/>
      <c r="S1" s="345"/>
      <c r="T1" s="345"/>
      <c r="U1" s="345"/>
    </row>
    <row r="2" spans="1:23" ht="37.5" customHeight="1" x14ac:dyDescent="0.25">
      <c r="A2" s="342"/>
      <c r="B2" s="343"/>
      <c r="C2" s="343"/>
      <c r="D2" s="343"/>
      <c r="E2" s="343"/>
      <c r="F2" s="344"/>
      <c r="G2" s="346" t="s">
        <v>54</v>
      </c>
      <c r="H2" s="347"/>
      <c r="I2" s="346" t="s">
        <v>53</v>
      </c>
      <c r="J2" s="348"/>
      <c r="K2" s="137"/>
      <c r="L2" s="346" t="s">
        <v>55</v>
      </c>
      <c r="M2" s="348"/>
      <c r="N2" s="348"/>
      <c r="O2" s="348"/>
      <c r="P2" s="348"/>
      <c r="Q2" s="348"/>
      <c r="R2" s="348"/>
      <c r="S2" s="348"/>
      <c r="T2" s="348"/>
      <c r="U2" s="348"/>
    </row>
    <row r="3" spans="1:23" ht="15.75" customHeight="1" x14ac:dyDescent="0.25">
      <c r="A3" s="349" t="s">
        <v>49</v>
      </c>
      <c r="B3" s="349"/>
      <c r="C3" s="349"/>
      <c r="D3" s="349"/>
      <c r="E3" s="349"/>
      <c r="F3" s="349"/>
      <c r="G3" s="349"/>
      <c r="H3" s="349"/>
      <c r="I3" s="349"/>
      <c r="J3" s="349"/>
      <c r="K3" s="349"/>
      <c r="L3" s="349"/>
      <c r="M3" s="349"/>
      <c r="N3" s="349"/>
      <c r="O3" s="349"/>
      <c r="P3" s="349"/>
      <c r="Q3" s="349"/>
      <c r="R3" s="349"/>
      <c r="S3" s="349"/>
      <c r="T3" s="349"/>
      <c r="U3" s="349"/>
    </row>
    <row r="4" spans="1:23" ht="15.75" customHeight="1" x14ac:dyDescent="0.25">
      <c r="A4" s="349"/>
      <c r="B4" s="349"/>
      <c r="C4" s="349"/>
      <c r="D4" s="349"/>
      <c r="E4" s="349"/>
      <c r="F4" s="349"/>
      <c r="G4" s="349"/>
      <c r="H4" s="349"/>
      <c r="I4" s="349"/>
      <c r="J4" s="349"/>
      <c r="K4" s="349"/>
      <c r="L4" s="349"/>
      <c r="M4" s="349"/>
      <c r="N4" s="349"/>
      <c r="O4" s="349"/>
      <c r="P4" s="349"/>
      <c r="Q4" s="349"/>
      <c r="R4" s="349"/>
      <c r="S4" s="349"/>
      <c r="T4" s="349"/>
      <c r="U4" s="349"/>
    </row>
    <row r="5" spans="1:23" ht="15.75" customHeight="1" x14ac:dyDescent="0.25">
      <c r="A5" s="349"/>
      <c r="B5" s="349"/>
      <c r="C5" s="349"/>
      <c r="D5" s="349"/>
      <c r="E5" s="349"/>
      <c r="F5" s="349"/>
      <c r="G5" s="349"/>
      <c r="H5" s="349"/>
      <c r="I5" s="349"/>
      <c r="J5" s="349"/>
      <c r="K5" s="349"/>
      <c r="L5" s="349"/>
      <c r="M5" s="349"/>
      <c r="N5" s="349"/>
      <c r="O5" s="349"/>
      <c r="P5" s="349"/>
      <c r="Q5" s="349"/>
      <c r="R5" s="349"/>
      <c r="S5" s="349"/>
      <c r="T5" s="349"/>
      <c r="U5" s="349"/>
    </row>
    <row r="6" spans="1:23" ht="15.75" customHeight="1" x14ac:dyDescent="0.25">
      <c r="A6" s="338" t="s">
        <v>17</v>
      </c>
      <c r="B6" s="338"/>
      <c r="C6" s="338"/>
      <c r="D6" s="338"/>
      <c r="E6" s="338"/>
      <c r="F6" s="338"/>
      <c r="G6" s="338"/>
      <c r="H6" s="338"/>
      <c r="I6" s="338"/>
      <c r="J6" s="338"/>
      <c r="K6" s="338"/>
      <c r="L6" s="338"/>
      <c r="M6" s="338"/>
      <c r="N6" s="338"/>
      <c r="O6" s="338"/>
      <c r="P6" s="338"/>
      <c r="Q6" s="338" t="s">
        <v>18</v>
      </c>
      <c r="R6" s="338"/>
      <c r="S6" s="338"/>
      <c r="T6" s="338"/>
      <c r="U6" s="338"/>
    </row>
    <row r="7" spans="1:23" ht="15.75" customHeight="1" x14ac:dyDescent="0.25">
      <c r="A7" s="339"/>
      <c r="B7" s="340"/>
      <c r="C7" s="340"/>
      <c r="D7" s="340"/>
      <c r="E7" s="340"/>
      <c r="F7" s="350"/>
      <c r="G7" s="345" t="s">
        <v>46</v>
      </c>
      <c r="H7" s="345"/>
      <c r="I7" s="345"/>
      <c r="J7" s="345"/>
      <c r="K7" s="345"/>
      <c r="L7" s="345"/>
      <c r="M7" s="345"/>
      <c r="N7" s="345"/>
      <c r="O7" s="345"/>
      <c r="P7" s="345"/>
      <c r="Q7" s="345"/>
      <c r="R7" s="345"/>
      <c r="S7" s="345"/>
      <c r="T7" s="345"/>
      <c r="U7" s="345"/>
      <c r="V7" s="27"/>
      <c r="W7" s="27"/>
    </row>
    <row r="8" spans="1:23" ht="66.599999999999994" customHeight="1" x14ac:dyDescent="0.25">
      <c r="A8" s="342"/>
      <c r="B8" s="343"/>
      <c r="C8" s="343"/>
      <c r="D8" s="343"/>
      <c r="E8" s="343"/>
      <c r="F8" s="351"/>
      <c r="G8" s="346" t="s">
        <v>54</v>
      </c>
      <c r="H8" s="347"/>
      <c r="I8" s="346" t="s">
        <v>135</v>
      </c>
      <c r="J8" s="348"/>
      <c r="K8" s="137"/>
      <c r="L8" s="352" t="s">
        <v>146</v>
      </c>
      <c r="M8" s="352"/>
      <c r="N8" s="352"/>
      <c r="O8" s="352"/>
      <c r="P8" s="352"/>
      <c r="Q8" s="352"/>
      <c r="R8" s="352"/>
      <c r="S8" s="352"/>
      <c r="T8" s="352"/>
      <c r="U8" s="352"/>
      <c r="V8" s="27"/>
      <c r="W8" s="27"/>
    </row>
    <row r="9" spans="1:23" ht="15.75" customHeight="1" x14ac:dyDescent="0.25">
      <c r="A9" s="349" t="s">
        <v>370</v>
      </c>
      <c r="B9" s="349"/>
      <c r="C9" s="349"/>
      <c r="D9" s="349"/>
      <c r="E9" s="349"/>
      <c r="F9" s="349"/>
      <c r="G9" s="349"/>
      <c r="H9" s="349"/>
      <c r="I9" s="349"/>
      <c r="J9" s="349"/>
      <c r="K9" s="349"/>
      <c r="L9" s="349"/>
      <c r="M9" s="349"/>
      <c r="N9" s="349"/>
      <c r="O9" s="349"/>
      <c r="P9" s="349"/>
      <c r="Q9" s="349"/>
      <c r="R9" s="349"/>
      <c r="S9" s="349"/>
      <c r="T9" s="349"/>
      <c r="U9" s="349"/>
      <c r="V9" s="27"/>
      <c r="W9" s="27"/>
    </row>
    <row r="10" spans="1:23" ht="15.75" customHeight="1" x14ac:dyDescent="0.25">
      <c r="A10" s="349"/>
      <c r="B10" s="349"/>
      <c r="C10" s="349"/>
      <c r="D10" s="349"/>
      <c r="E10" s="349"/>
      <c r="F10" s="349"/>
      <c r="G10" s="349"/>
      <c r="H10" s="349"/>
      <c r="I10" s="349"/>
      <c r="J10" s="349"/>
      <c r="K10" s="349"/>
      <c r="L10" s="349"/>
      <c r="M10" s="349"/>
      <c r="N10" s="349"/>
      <c r="O10" s="349"/>
      <c r="P10" s="349"/>
      <c r="Q10" s="349"/>
      <c r="R10" s="349"/>
      <c r="S10" s="349"/>
      <c r="T10" s="349"/>
      <c r="U10" s="349"/>
      <c r="V10" s="27"/>
      <c r="W10" s="27"/>
    </row>
    <row r="11" spans="1:23" ht="15.75" customHeight="1" x14ac:dyDescent="0.25">
      <c r="A11" s="349"/>
      <c r="B11" s="349"/>
      <c r="C11" s="349"/>
      <c r="D11" s="349"/>
      <c r="E11" s="349"/>
      <c r="F11" s="349"/>
      <c r="G11" s="349"/>
      <c r="H11" s="349"/>
      <c r="I11" s="349"/>
      <c r="J11" s="349"/>
      <c r="K11" s="349"/>
      <c r="L11" s="349"/>
      <c r="M11" s="349"/>
      <c r="N11" s="349"/>
      <c r="O11" s="349"/>
      <c r="P11" s="349"/>
      <c r="Q11" s="349"/>
      <c r="R11" s="349"/>
      <c r="S11" s="349"/>
      <c r="T11" s="349"/>
      <c r="U11" s="349"/>
      <c r="V11" s="27"/>
      <c r="W11" s="27"/>
    </row>
    <row r="12" spans="1:23" s="80" customFormat="1" ht="15.75" customHeight="1" thickBot="1" x14ac:dyDescent="0.3">
      <c r="A12" s="353" t="s">
        <v>145</v>
      </c>
      <c r="B12" s="354"/>
      <c r="C12" s="354"/>
      <c r="D12" s="354"/>
      <c r="E12" s="354"/>
      <c r="F12" s="354"/>
      <c r="G12" s="354"/>
      <c r="H12" s="354"/>
      <c r="I12" s="354"/>
      <c r="J12" s="354"/>
      <c r="K12" s="354"/>
      <c r="L12" s="354"/>
      <c r="M12" s="354"/>
      <c r="N12" s="354"/>
      <c r="O12" s="354"/>
      <c r="P12" s="354"/>
      <c r="Q12" s="354"/>
      <c r="R12" s="354"/>
      <c r="S12" s="354"/>
      <c r="T12" s="354"/>
      <c r="U12" s="355"/>
    </row>
    <row r="13" spans="1:23" ht="91.15" customHeight="1" x14ac:dyDescent="0.25">
      <c r="A13" s="246" t="s">
        <v>0</v>
      </c>
      <c r="B13" s="247" t="s">
        <v>1</v>
      </c>
      <c r="C13" s="247" t="s">
        <v>52</v>
      </c>
      <c r="D13" s="247" t="s">
        <v>2</v>
      </c>
      <c r="E13" s="247" t="s">
        <v>88</v>
      </c>
      <c r="F13" s="247" t="s">
        <v>89</v>
      </c>
      <c r="G13" s="247" t="s">
        <v>3</v>
      </c>
      <c r="H13" s="247" t="s">
        <v>5</v>
      </c>
      <c r="I13" s="247" t="s">
        <v>4</v>
      </c>
      <c r="J13" s="247" t="s">
        <v>275</v>
      </c>
      <c r="K13" s="247" t="s">
        <v>276</v>
      </c>
      <c r="L13" s="247" t="s">
        <v>7</v>
      </c>
      <c r="M13" s="247" t="s">
        <v>10</v>
      </c>
      <c r="N13" s="247" t="s">
        <v>9</v>
      </c>
      <c r="O13" s="247" t="s">
        <v>6</v>
      </c>
      <c r="P13" s="247" t="s">
        <v>11</v>
      </c>
      <c r="Q13" s="248" t="s">
        <v>13</v>
      </c>
      <c r="R13" s="248" t="s">
        <v>12</v>
      </c>
      <c r="S13" s="248" t="s">
        <v>14</v>
      </c>
      <c r="T13" s="248" t="s">
        <v>15</v>
      </c>
      <c r="U13" s="249" t="s">
        <v>16</v>
      </c>
    </row>
    <row r="14" spans="1:23" s="56" customFormat="1" ht="150" x14ac:dyDescent="0.25">
      <c r="A14" s="250">
        <v>1</v>
      </c>
      <c r="B14" s="215">
        <v>2021002130</v>
      </c>
      <c r="C14" s="104" t="s">
        <v>101</v>
      </c>
      <c r="D14" s="211">
        <v>200354</v>
      </c>
      <c r="E14" s="211" t="s">
        <v>56</v>
      </c>
      <c r="F14" s="211" t="s">
        <v>97</v>
      </c>
      <c r="G14" s="211" t="s">
        <v>102</v>
      </c>
      <c r="H14" s="211" t="s">
        <v>120</v>
      </c>
      <c r="I14" s="105" t="s">
        <v>303</v>
      </c>
      <c r="J14" s="240">
        <v>263522600</v>
      </c>
      <c r="K14" s="163"/>
      <c r="L14" s="179">
        <v>6</v>
      </c>
      <c r="M14" s="213">
        <v>6</v>
      </c>
      <c r="N14" s="213">
        <v>6</v>
      </c>
      <c r="O14" s="214" t="s">
        <v>416</v>
      </c>
      <c r="P14" s="214" t="s">
        <v>22</v>
      </c>
      <c r="Q14" s="210"/>
      <c r="R14" s="102"/>
      <c r="S14" s="162"/>
      <c r="T14" s="108">
        <f>Q14/L14</f>
        <v>0</v>
      </c>
      <c r="U14" s="251">
        <f t="shared" ref="U14:U19" si="0">S14/N14</f>
        <v>0</v>
      </c>
      <c r="V14" s="38"/>
      <c r="W14" s="38"/>
    </row>
    <row r="15" spans="1:23" ht="60.75" customHeight="1" x14ac:dyDescent="0.25">
      <c r="A15" s="334">
        <v>1</v>
      </c>
      <c r="B15" s="323">
        <v>2021002129</v>
      </c>
      <c r="C15" s="331" t="s">
        <v>106</v>
      </c>
      <c r="D15" s="331">
        <v>200356</v>
      </c>
      <c r="E15" s="331" t="s">
        <v>56</v>
      </c>
      <c r="F15" s="331" t="s">
        <v>57</v>
      </c>
      <c r="G15" s="331" t="s">
        <v>61</v>
      </c>
      <c r="H15" s="357" t="s">
        <v>122</v>
      </c>
      <c r="I15" s="213" t="s">
        <v>155</v>
      </c>
      <c r="J15" s="332">
        <v>341219592</v>
      </c>
      <c r="K15" s="320"/>
      <c r="L15" s="210">
        <v>7</v>
      </c>
      <c r="M15" s="210">
        <v>7</v>
      </c>
      <c r="N15" s="210">
        <v>7</v>
      </c>
      <c r="O15" s="103" t="s">
        <v>26</v>
      </c>
      <c r="P15" s="215" t="s">
        <v>22</v>
      </c>
      <c r="Q15" s="210"/>
      <c r="R15" s="107"/>
      <c r="S15" s="107"/>
      <c r="T15" s="176">
        <f>Q15/L15</f>
        <v>0</v>
      </c>
      <c r="U15" s="252">
        <f t="shared" si="0"/>
        <v>0</v>
      </c>
    </row>
    <row r="16" spans="1:23" ht="30" x14ac:dyDescent="0.25">
      <c r="A16" s="334"/>
      <c r="B16" s="323"/>
      <c r="C16" s="331"/>
      <c r="D16" s="331"/>
      <c r="E16" s="331"/>
      <c r="F16" s="331"/>
      <c r="G16" s="331"/>
      <c r="H16" s="357"/>
      <c r="I16" s="213" t="s">
        <v>359</v>
      </c>
      <c r="J16" s="323"/>
      <c r="K16" s="320"/>
      <c r="L16" s="210">
        <v>3</v>
      </c>
      <c r="M16" s="210">
        <v>3</v>
      </c>
      <c r="N16" s="210">
        <v>3</v>
      </c>
      <c r="O16" s="103" t="s">
        <v>26</v>
      </c>
      <c r="P16" s="215" t="s">
        <v>22</v>
      </c>
      <c r="Q16" s="210"/>
      <c r="R16" s="102"/>
      <c r="S16" s="102"/>
      <c r="T16" s="176">
        <f t="shared" ref="T16:T19" si="1">Q16/L16</f>
        <v>0</v>
      </c>
      <c r="U16" s="252">
        <f t="shared" si="0"/>
        <v>0</v>
      </c>
    </row>
    <row r="17" spans="1:23" ht="30" x14ac:dyDescent="0.25">
      <c r="A17" s="334"/>
      <c r="B17" s="323"/>
      <c r="C17" s="331"/>
      <c r="D17" s="331"/>
      <c r="E17" s="331"/>
      <c r="F17" s="331"/>
      <c r="G17" s="331"/>
      <c r="H17" s="357"/>
      <c r="I17" s="213" t="s">
        <v>50</v>
      </c>
      <c r="J17" s="323"/>
      <c r="K17" s="320"/>
      <c r="L17" s="210">
        <v>3</v>
      </c>
      <c r="M17" s="210">
        <v>3</v>
      </c>
      <c r="N17" s="210">
        <v>3</v>
      </c>
      <c r="O17" s="103" t="s">
        <v>26</v>
      </c>
      <c r="P17" s="215" t="s">
        <v>22</v>
      </c>
      <c r="Q17" s="210"/>
      <c r="R17" s="102"/>
      <c r="S17" s="102"/>
      <c r="T17" s="176">
        <f t="shared" si="1"/>
        <v>0</v>
      </c>
      <c r="U17" s="252">
        <f t="shared" si="0"/>
        <v>0</v>
      </c>
    </row>
    <row r="18" spans="1:23" s="56" customFormat="1" ht="66.75" customHeight="1" x14ac:dyDescent="0.25">
      <c r="A18" s="335">
        <v>2</v>
      </c>
      <c r="B18" s="323">
        <v>2021002130</v>
      </c>
      <c r="C18" s="322" t="s">
        <v>101</v>
      </c>
      <c r="D18" s="329">
        <v>200354</v>
      </c>
      <c r="E18" s="329" t="s">
        <v>56</v>
      </c>
      <c r="F18" s="329" t="s">
        <v>57</v>
      </c>
      <c r="G18" s="329" t="s">
        <v>62</v>
      </c>
      <c r="H18" s="329" t="s">
        <v>103</v>
      </c>
      <c r="I18" s="215" t="s">
        <v>304</v>
      </c>
      <c r="J18" s="330">
        <v>234560411</v>
      </c>
      <c r="K18" s="330"/>
      <c r="L18" s="210">
        <v>4</v>
      </c>
      <c r="M18" s="210">
        <v>4</v>
      </c>
      <c r="N18" s="210">
        <v>4</v>
      </c>
      <c r="O18" s="177" t="s">
        <v>27</v>
      </c>
      <c r="P18" s="215" t="s">
        <v>28</v>
      </c>
      <c r="Q18" s="210"/>
      <c r="R18" s="102"/>
      <c r="S18" s="102"/>
      <c r="T18" s="176">
        <f t="shared" ref="T18" si="2">Q18/L18</f>
        <v>0</v>
      </c>
      <c r="U18" s="252">
        <f t="shared" ref="U18" si="3">S18/N18</f>
        <v>0</v>
      </c>
      <c r="V18" s="38"/>
      <c r="W18" s="38"/>
    </row>
    <row r="19" spans="1:23" s="56" customFormat="1" ht="53.45" customHeight="1" x14ac:dyDescent="0.25">
      <c r="A19" s="335"/>
      <c r="B19" s="323"/>
      <c r="C19" s="322"/>
      <c r="D19" s="329"/>
      <c r="E19" s="329"/>
      <c r="F19" s="329"/>
      <c r="G19" s="329"/>
      <c r="H19" s="329"/>
      <c r="I19" s="323" t="s">
        <v>305</v>
      </c>
      <c r="J19" s="330"/>
      <c r="K19" s="330"/>
      <c r="L19" s="324">
        <v>6</v>
      </c>
      <c r="M19" s="324">
        <v>2</v>
      </c>
      <c r="N19" s="324">
        <v>8</v>
      </c>
      <c r="O19" s="356" t="s">
        <v>27</v>
      </c>
      <c r="P19" s="329" t="s">
        <v>28</v>
      </c>
      <c r="Q19" s="324"/>
      <c r="R19" s="325"/>
      <c r="S19" s="325"/>
      <c r="T19" s="326">
        <f t="shared" si="1"/>
        <v>0</v>
      </c>
      <c r="U19" s="321">
        <f t="shared" si="0"/>
        <v>0</v>
      </c>
      <c r="V19" s="38"/>
      <c r="W19" s="38"/>
    </row>
    <row r="20" spans="1:23" s="56" customFormat="1" x14ac:dyDescent="0.25">
      <c r="A20" s="335"/>
      <c r="B20" s="323"/>
      <c r="C20" s="322"/>
      <c r="D20" s="329"/>
      <c r="E20" s="329"/>
      <c r="F20" s="329"/>
      <c r="G20" s="329"/>
      <c r="H20" s="329"/>
      <c r="I20" s="323"/>
      <c r="J20" s="330"/>
      <c r="K20" s="330"/>
      <c r="L20" s="324"/>
      <c r="M20" s="324"/>
      <c r="N20" s="324"/>
      <c r="O20" s="356"/>
      <c r="P20" s="329"/>
      <c r="Q20" s="324"/>
      <c r="R20" s="325"/>
      <c r="S20" s="325"/>
      <c r="T20" s="326"/>
      <c r="U20" s="321"/>
      <c r="V20" s="38"/>
      <c r="W20" s="38"/>
    </row>
    <row r="21" spans="1:23" s="56" customFormat="1" ht="53.25" customHeight="1" x14ac:dyDescent="0.25">
      <c r="A21" s="335"/>
      <c r="B21" s="323"/>
      <c r="C21" s="322"/>
      <c r="D21" s="329"/>
      <c r="E21" s="329"/>
      <c r="F21" s="329"/>
      <c r="G21" s="329"/>
      <c r="H21" s="329"/>
      <c r="I21" s="214" t="s">
        <v>354</v>
      </c>
      <c r="J21" s="330"/>
      <c r="K21" s="330"/>
      <c r="L21" s="210">
        <v>1</v>
      </c>
      <c r="M21" s="210">
        <v>1</v>
      </c>
      <c r="N21" s="210">
        <v>1</v>
      </c>
      <c r="O21" s="177" t="s">
        <v>27</v>
      </c>
      <c r="P21" s="215" t="s">
        <v>28</v>
      </c>
      <c r="Q21" s="210"/>
      <c r="R21" s="102"/>
      <c r="S21" s="102"/>
      <c r="T21" s="326">
        <f t="shared" ref="T21" si="4">Q21/L21</f>
        <v>0</v>
      </c>
      <c r="U21" s="321">
        <f t="shared" ref="U21" si="5">S21/N21</f>
        <v>0</v>
      </c>
      <c r="V21" s="38"/>
      <c r="W21" s="38"/>
    </row>
    <row r="22" spans="1:23" s="56" customFormat="1" ht="53.25" customHeight="1" x14ac:dyDescent="0.25">
      <c r="A22" s="335"/>
      <c r="B22" s="323"/>
      <c r="C22" s="322"/>
      <c r="D22" s="329"/>
      <c r="E22" s="329"/>
      <c r="F22" s="329"/>
      <c r="G22" s="329"/>
      <c r="H22" s="329"/>
      <c r="I22" s="215" t="s">
        <v>274</v>
      </c>
      <c r="J22" s="330"/>
      <c r="K22" s="330"/>
      <c r="L22" s="210">
        <v>2</v>
      </c>
      <c r="M22" s="210">
        <v>1</v>
      </c>
      <c r="N22" s="210">
        <v>3</v>
      </c>
      <c r="O22" s="177" t="s">
        <v>27</v>
      </c>
      <c r="P22" s="215" t="s">
        <v>28</v>
      </c>
      <c r="Q22" s="210"/>
      <c r="R22" s="102"/>
      <c r="S22" s="102"/>
      <c r="T22" s="326"/>
      <c r="U22" s="321"/>
      <c r="V22" s="38"/>
      <c r="W22" s="38"/>
    </row>
    <row r="23" spans="1:23" s="56" customFormat="1" ht="30" x14ac:dyDescent="0.25">
      <c r="A23" s="335"/>
      <c r="B23" s="323"/>
      <c r="C23" s="322"/>
      <c r="D23" s="329"/>
      <c r="E23" s="329"/>
      <c r="F23" s="329"/>
      <c r="G23" s="329"/>
      <c r="H23" s="329"/>
      <c r="I23" s="214" t="s">
        <v>306</v>
      </c>
      <c r="J23" s="330"/>
      <c r="K23" s="330"/>
      <c r="L23" s="210">
        <v>1</v>
      </c>
      <c r="M23" s="210">
        <v>1</v>
      </c>
      <c r="N23" s="210">
        <v>2</v>
      </c>
      <c r="O23" s="177" t="s">
        <v>27</v>
      </c>
      <c r="P23" s="215" t="s">
        <v>28</v>
      </c>
      <c r="Q23" s="210"/>
      <c r="R23" s="102"/>
      <c r="S23" s="102"/>
      <c r="T23" s="326">
        <f t="shared" ref="T23" si="6">Q23/L23</f>
        <v>0</v>
      </c>
      <c r="U23" s="321">
        <f t="shared" ref="U23" si="7">S23/N23</f>
        <v>0</v>
      </c>
      <c r="V23" s="38"/>
      <c r="W23" s="38"/>
    </row>
    <row r="24" spans="1:23" ht="135" x14ac:dyDescent="0.25">
      <c r="A24" s="253">
        <v>1</v>
      </c>
      <c r="B24" s="210">
        <v>2021002129</v>
      </c>
      <c r="C24" s="215" t="s">
        <v>106</v>
      </c>
      <c r="D24" s="215">
        <v>200356</v>
      </c>
      <c r="E24" s="215" t="s">
        <v>56</v>
      </c>
      <c r="F24" s="215" t="s">
        <v>57</v>
      </c>
      <c r="G24" s="215" t="s">
        <v>64</v>
      </c>
      <c r="H24" s="215" t="s">
        <v>63</v>
      </c>
      <c r="I24" s="215" t="s">
        <v>319</v>
      </c>
      <c r="J24" s="241">
        <v>338824000</v>
      </c>
      <c r="K24" s="212"/>
      <c r="L24" s="242">
        <v>6</v>
      </c>
      <c r="M24" s="210">
        <v>6</v>
      </c>
      <c r="N24" s="210">
        <v>6</v>
      </c>
      <c r="O24" s="103" t="s">
        <v>25</v>
      </c>
      <c r="P24" s="215" t="s">
        <v>24</v>
      </c>
      <c r="Q24" s="242"/>
      <c r="R24" s="102"/>
      <c r="S24" s="102"/>
      <c r="T24" s="326"/>
      <c r="U24" s="321"/>
      <c r="V24" s="174"/>
    </row>
    <row r="25" spans="1:23" s="56" customFormat="1" ht="88.5" customHeight="1" x14ac:dyDescent="0.25">
      <c r="A25" s="336">
        <v>3</v>
      </c>
      <c r="B25" s="325">
        <v>2021002129</v>
      </c>
      <c r="C25" s="331" t="s">
        <v>106</v>
      </c>
      <c r="D25" s="329">
        <v>200356</v>
      </c>
      <c r="E25" s="329" t="s">
        <v>56</v>
      </c>
      <c r="F25" s="329" t="s">
        <v>57</v>
      </c>
      <c r="G25" s="329" t="s">
        <v>65</v>
      </c>
      <c r="H25" s="329" t="s">
        <v>104</v>
      </c>
      <c r="I25" s="331" t="s">
        <v>355</v>
      </c>
      <c r="J25" s="330">
        <v>399397112</v>
      </c>
      <c r="K25" s="319"/>
      <c r="L25" s="325">
        <v>3</v>
      </c>
      <c r="M25" s="325">
        <v>3</v>
      </c>
      <c r="N25" s="325">
        <v>3</v>
      </c>
      <c r="O25" s="322" t="s">
        <v>29</v>
      </c>
      <c r="P25" s="323" t="s">
        <v>121</v>
      </c>
      <c r="Q25" s="324"/>
      <c r="R25" s="325"/>
      <c r="S25" s="325"/>
      <c r="T25" s="326">
        <f>Q25/L25</f>
        <v>0</v>
      </c>
      <c r="U25" s="321">
        <f>S25/N25</f>
        <v>0</v>
      </c>
      <c r="V25" s="38"/>
      <c r="W25" s="38"/>
    </row>
    <row r="26" spans="1:23" s="56" customFormat="1" x14ac:dyDescent="0.25">
      <c r="A26" s="336"/>
      <c r="B26" s="325"/>
      <c r="C26" s="331"/>
      <c r="D26" s="329"/>
      <c r="E26" s="329"/>
      <c r="F26" s="329"/>
      <c r="G26" s="329"/>
      <c r="H26" s="329"/>
      <c r="I26" s="331"/>
      <c r="J26" s="330"/>
      <c r="K26" s="319"/>
      <c r="L26" s="325"/>
      <c r="M26" s="325"/>
      <c r="N26" s="325"/>
      <c r="O26" s="322"/>
      <c r="P26" s="323"/>
      <c r="Q26" s="324"/>
      <c r="R26" s="325"/>
      <c r="S26" s="325"/>
      <c r="T26" s="326"/>
      <c r="U26" s="321"/>
      <c r="V26" s="38"/>
      <c r="W26" s="38"/>
    </row>
    <row r="27" spans="1:23" s="56" customFormat="1" ht="30" x14ac:dyDescent="0.25">
      <c r="A27" s="336"/>
      <c r="B27" s="325"/>
      <c r="C27" s="331"/>
      <c r="D27" s="329"/>
      <c r="E27" s="329"/>
      <c r="F27" s="329"/>
      <c r="G27" s="329"/>
      <c r="H27" s="329"/>
      <c r="I27" s="211" t="s">
        <v>320</v>
      </c>
      <c r="J27" s="330"/>
      <c r="K27" s="319"/>
      <c r="L27" s="102">
        <v>0</v>
      </c>
      <c r="M27" s="102">
        <v>4</v>
      </c>
      <c r="N27" s="102">
        <v>4</v>
      </c>
      <c r="O27" s="213" t="s">
        <v>29</v>
      </c>
      <c r="P27" s="214" t="s">
        <v>121</v>
      </c>
      <c r="Q27" s="210"/>
      <c r="R27" s="102"/>
      <c r="S27" s="102"/>
      <c r="T27" s="108" t="e">
        <f>Q27/L27</f>
        <v>#DIV/0!</v>
      </c>
      <c r="U27" s="251">
        <f>S27/N27</f>
        <v>0</v>
      </c>
      <c r="V27" s="38"/>
      <c r="W27" s="38"/>
    </row>
    <row r="28" spans="1:23" s="56" customFormat="1" ht="30" x14ac:dyDescent="0.25">
      <c r="A28" s="336"/>
      <c r="B28" s="325"/>
      <c r="C28" s="331"/>
      <c r="D28" s="329"/>
      <c r="E28" s="329"/>
      <c r="F28" s="329"/>
      <c r="G28" s="329"/>
      <c r="H28" s="329"/>
      <c r="I28" s="211" t="s">
        <v>321</v>
      </c>
      <c r="J28" s="330"/>
      <c r="K28" s="319"/>
      <c r="L28" s="102">
        <v>0</v>
      </c>
      <c r="M28" s="102">
        <v>5</v>
      </c>
      <c r="N28" s="102">
        <v>5</v>
      </c>
      <c r="O28" s="213" t="s">
        <v>29</v>
      </c>
      <c r="P28" s="214" t="s">
        <v>121</v>
      </c>
      <c r="Q28" s="210"/>
      <c r="R28" s="102"/>
      <c r="S28" s="102"/>
      <c r="T28" s="108" t="e">
        <f>Q28/L28</f>
        <v>#DIV/0!</v>
      </c>
      <c r="U28" s="251">
        <f t="shared" ref="U28:U59" si="8">S28/N28</f>
        <v>0</v>
      </c>
      <c r="V28" s="38"/>
      <c r="W28" s="38"/>
    </row>
    <row r="29" spans="1:23" s="56" customFormat="1" ht="30" x14ac:dyDescent="0.25">
      <c r="A29" s="337">
        <v>4</v>
      </c>
      <c r="B29" s="324">
        <v>2021002129</v>
      </c>
      <c r="C29" s="329" t="s">
        <v>106</v>
      </c>
      <c r="D29" s="329">
        <v>200356</v>
      </c>
      <c r="E29" s="329" t="s">
        <v>56</v>
      </c>
      <c r="F29" s="329" t="s">
        <v>57</v>
      </c>
      <c r="G29" s="323" t="s">
        <v>66</v>
      </c>
      <c r="H29" s="329" t="s">
        <v>115</v>
      </c>
      <c r="I29" s="211" t="s">
        <v>119</v>
      </c>
      <c r="J29" s="332">
        <v>580000000</v>
      </c>
      <c r="K29" s="320"/>
      <c r="L29" s="110">
        <v>1</v>
      </c>
      <c r="M29" s="110">
        <v>1</v>
      </c>
      <c r="N29" s="110">
        <v>1</v>
      </c>
      <c r="O29" s="214" t="s">
        <v>30</v>
      </c>
      <c r="P29" s="214" t="s">
        <v>31</v>
      </c>
      <c r="Q29" s="210"/>
      <c r="R29" s="102"/>
      <c r="S29" s="102"/>
      <c r="T29" s="108">
        <f t="shared" ref="T29:T39" si="9">Q29/L29</f>
        <v>0</v>
      </c>
      <c r="U29" s="251">
        <f t="shared" si="8"/>
        <v>0</v>
      </c>
      <c r="V29" s="316"/>
      <c r="W29" s="38"/>
    </row>
    <row r="30" spans="1:23" s="56" customFormat="1" ht="30" x14ac:dyDescent="0.25">
      <c r="A30" s="337"/>
      <c r="B30" s="324"/>
      <c r="C30" s="329"/>
      <c r="D30" s="329"/>
      <c r="E30" s="329"/>
      <c r="F30" s="329"/>
      <c r="G30" s="323"/>
      <c r="H30" s="329"/>
      <c r="I30" s="211" t="s">
        <v>333</v>
      </c>
      <c r="J30" s="332"/>
      <c r="K30" s="320"/>
      <c r="L30" s="110">
        <v>1</v>
      </c>
      <c r="M30" s="110">
        <v>1</v>
      </c>
      <c r="N30" s="110">
        <v>1</v>
      </c>
      <c r="O30" s="214" t="s">
        <v>30</v>
      </c>
      <c r="P30" s="214" t="s">
        <v>31</v>
      </c>
      <c r="Q30" s="210"/>
      <c r="R30" s="102"/>
      <c r="S30" s="102"/>
      <c r="T30" s="108">
        <f t="shared" si="9"/>
        <v>0</v>
      </c>
      <c r="U30" s="251">
        <f t="shared" si="8"/>
        <v>0</v>
      </c>
      <c r="V30" s="316"/>
      <c r="W30" s="38"/>
    </row>
    <row r="31" spans="1:23" s="56" customFormat="1" ht="30" x14ac:dyDescent="0.25">
      <c r="A31" s="337"/>
      <c r="B31" s="324"/>
      <c r="C31" s="329"/>
      <c r="D31" s="329"/>
      <c r="E31" s="329"/>
      <c r="F31" s="329"/>
      <c r="G31" s="323"/>
      <c r="H31" s="329"/>
      <c r="I31" s="213" t="s">
        <v>334</v>
      </c>
      <c r="J31" s="332"/>
      <c r="K31" s="320"/>
      <c r="L31" s="110">
        <v>1</v>
      </c>
      <c r="M31" s="110">
        <v>1</v>
      </c>
      <c r="N31" s="110">
        <v>1</v>
      </c>
      <c r="O31" s="214" t="s">
        <v>30</v>
      </c>
      <c r="P31" s="214" t="s">
        <v>31</v>
      </c>
      <c r="Q31" s="210"/>
      <c r="R31" s="102"/>
      <c r="S31" s="102"/>
      <c r="T31" s="108">
        <f t="shared" si="9"/>
        <v>0</v>
      </c>
      <c r="U31" s="251">
        <f t="shared" si="8"/>
        <v>0</v>
      </c>
      <c r="V31" s="316"/>
      <c r="W31" s="38"/>
    </row>
    <row r="32" spans="1:23" s="56" customFormat="1" ht="30" x14ac:dyDescent="0.25">
      <c r="A32" s="337"/>
      <c r="B32" s="324"/>
      <c r="C32" s="329"/>
      <c r="D32" s="329"/>
      <c r="E32" s="329"/>
      <c r="F32" s="329"/>
      <c r="G32" s="323"/>
      <c r="H32" s="329"/>
      <c r="I32" s="211" t="s">
        <v>335</v>
      </c>
      <c r="J32" s="332"/>
      <c r="K32" s="320"/>
      <c r="L32" s="110">
        <v>1</v>
      </c>
      <c r="M32" s="110">
        <v>1</v>
      </c>
      <c r="N32" s="110">
        <v>1</v>
      </c>
      <c r="O32" s="214" t="s">
        <v>30</v>
      </c>
      <c r="P32" s="214" t="s">
        <v>31</v>
      </c>
      <c r="Q32" s="210"/>
      <c r="R32" s="102"/>
      <c r="S32" s="102"/>
      <c r="T32" s="108">
        <f t="shared" si="9"/>
        <v>0</v>
      </c>
      <c r="U32" s="251">
        <f t="shared" si="8"/>
        <v>0</v>
      </c>
      <c r="V32" s="316"/>
      <c r="W32" s="38"/>
    </row>
    <row r="33" spans="1:23" s="56" customFormat="1" ht="30" x14ac:dyDescent="0.25">
      <c r="A33" s="337"/>
      <c r="B33" s="324"/>
      <c r="C33" s="329"/>
      <c r="D33" s="329"/>
      <c r="E33" s="329"/>
      <c r="F33" s="329"/>
      <c r="G33" s="323"/>
      <c r="H33" s="329"/>
      <c r="I33" s="211" t="s">
        <v>336</v>
      </c>
      <c r="J33" s="332"/>
      <c r="K33" s="320"/>
      <c r="L33" s="110">
        <v>1</v>
      </c>
      <c r="M33" s="110">
        <v>1</v>
      </c>
      <c r="N33" s="110">
        <v>1</v>
      </c>
      <c r="O33" s="213" t="s">
        <v>30</v>
      </c>
      <c r="P33" s="213" t="s">
        <v>31</v>
      </c>
      <c r="Q33" s="110"/>
      <c r="R33" s="175"/>
      <c r="S33" s="175"/>
      <c r="T33" s="176">
        <f t="shared" si="9"/>
        <v>0</v>
      </c>
      <c r="U33" s="252">
        <f t="shared" si="8"/>
        <v>0</v>
      </c>
      <c r="V33" s="316"/>
      <c r="W33" s="38"/>
    </row>
    <row r="34" spans="1:23" s="56" customFormat="1" ht="30" x14ac:dyDescent="0.25">
      <c r="A34" s="337"/>
      <c r="B34" s="324"/>
      <c r="C34" s="329"/>
      <c r="D34" s="329"/>
      <c r="E34" s="329"/>
      <c r="F34" s="329"/>
      <c r="G34" s="323"/>
      <c r="H34" s="329"/>
      <c r="I34" s="211" t="s">
        <v>337</v>
      </c>
      <c r="J34" s="332"/>
      <c r="K34" s="320"/>
      <c r="L34" s="110">
        <v>1</v>
      </c>
      <c r="M34" s="110">
        <v>1</v>
      </c>
      <c r="N34" s="110">
        <v>1</v>
      </c>
      <c r="O34" s="213" t="s">
        <v>30</v>
      </c>
      <c r="P34" s="213" t="s">
        <v>31</v>
      </c>
      <c r="Q34" s="110"/>
      <c r="R34" s="175"/>
      <c r="S34" s="175"/>
      <c r="T34" s="176">
        <f t="shared" ref="T34:T36" si="10">Q34/L34</f>
        <v>0</v>
      </c>
      <c r="U34" s="252">
        <f t="shared" ref="U34:U36" si="11">S34/N34</f>
        <v>0</v>
      </c>
      <c r="V34" s="316"/>
      <c r="W34" s="38"/>
    </row>
    <row r="35" spans="1:23" s="56" customFormat="1" ht="30" x14ac:dyDescent="0.25">
      <c r="A35" s="337"/>
      <c r="B35" s="324"/>
      <c r="C35" s="329"/>
      <c r="D35" s="329"/>
      <c r="E35" s="329"/>
      <c r="F35" s="329"/>
      <c r="G35" s="323"/>
      <c r="H35" s="329"/>
      <c r="I35" s="211" t="s">
        <v>338</v>
      </c>
      <c r="J35" s="332"/>
      <c r="K35" s="320"/>
      <c r="L35" s="110">
        <v>1</v>
      </c>
      <c r="M35" s="110">
        <v>1</v>
      </c>
      <c r="N35" s="110">
        <v>1</v>
      </c>
      <c r="O35" s="213" t="s">
        <v>30</v>
      </c>
      <c r="P35" s="213" t="s">
        <v>31</v>
      </c>
      <c r="Q35" s="110"/>
      <c r="R35" s="175"/>
      <c r="S35" s="175"/>
      <c r="T35" s="176">
        <f t="shared" si="10"/>
        <v>0</v>
      </c>
      <c r="U35" s="252">
        <f t="shared" si="11"/>
        <v>0</v>
      </c>
      <c r="V35" s="316"/>
      <c r="W35" s="38"/>
    </row>
    <row r="36" spans="1:23" s="56" customFormat="1" ht="30" x14ac:dyDescent="0.25">
      <c r="A36" s="337"/>
      <c r="B36" s="324"/>
      <c r="C36" s="329"/>
      <c r="D36" s="329"/>
      <c r="E36" s="329"/>
      <c r="F36" s="329"/>
      <c r="G36" s="323"/>
      <c r="H36" s="329"/>
      <c r="I36" s="211" t="s">
        <v>339</v>
      </c>
      <c r="J36" s="332"/>
      <c r="K36" s="320"/>
      <c r="L36" s="110">
        <v>1</v>
      </c>
      <c r="M36" s="110">
        <v>1</v>
      </c>
      <c r="N36" s="110">
        <v>1</v>
      </c>
      <c r="O36" s="213" t="s">
        <v>30</v>
      </c>
      <c r="P36" s="213" t="s">
        <v>31</v>
      </c>
      <c r="Q36" s="110"/>
      <c r="R36" s="175"/>
      <c r="S36" s="175"/>
      <c r="T36" s="176">
        <f t="shared" si="10"/>
        <v>0</v>
      </c>
      <c r="U36" s="252">
        <f t="shared" si="11"/>
        <v>0</v>
      </c>
      <c r="V36" s="316"/>
      <c r="W36" s="38"/>
    </row>
    <row r="37" spans="1:23" s="56" customFormat="1" ht="30" x14ac:dyDescent="0.25">
      <c r="A37" s="337"/>
      <c r="B37" s="324"/>
      <c r="C37" s="329"/>
      <c r="D37" s="329"/>
      <c r="E37" s="329"/>
      <c r="F37" s="329"/>
      <c r="G37" s="323"/>
      <c r="H37" s="329"/>
      <c r="I37" s="243" t="s">
        <v>328</v>
      </c>
      <c r="J37" s="332"/>
      <c r="K37" s="320"/>
      <c r="L37" s="110">
        <v>1</v>
      </c>
      <c r="M37" s="110">
        <v>1</v>
      </c>
      <c r="N37" s="110">
        <v>1</v>
      </c>
      <c r="O37" s="213" t="s">
        <v>30</v>
      </c>
      <c r="P37" s="213" t="s">
        <v>31</v>
      </c>
      <c r="Q37" s="110"/>
      <c r="R37" s="177"/>
      <c r="S37" s="177"/>
      <c r="T37" s="178">
        <f t="shared" si="9"/>
        <v>0</v>
      </c>
      <c r="U37" s="252">
        <f t="shared" si="8"/>
        <v>0</v>
      </c>
      <c r="V37" s="316"/>
      <c r="W37" s="38"/>
    </row>
    <row r="38" spans="1:23" s="56" customFormat="1" ht="36.75" customHeight="1" x14ac:dyDescent="0.25">
      <c r="A38" s="337">
        <v>5</v>
      </c>
      <c r="B38" s="324">
        <v>2021002129</v>
      </c>
      <c r="C38" s="329" t="s">
        <v>106</v>
      </c>
      <c r="D38" s="329">
        <v>200356</v>
      </c>
      <c r="E38" s="329" t="s">
        <v>56</v>
      </c>
      <c r="F38" s="329" t="s">
        <v>57</v>
      </c>
      <c r="G38" s="329" t="s">
        <v>66</v>
      </c>
      <c r="H38" s="329" t="s">
        <v>116</v>
      </c>
      <c r="I38" s="211" t="s">
        <v>328</v>
      </c>
      <c r="J38" s="330">
        <v>753339547</v>
      </c>
      <c r="K38" s="319"/>
      <c r="L38" s="179">
        <v>9</v>
      </c>
      <c r="M38" s="213">
        <v>9</v>
      </c>
      <c r="N38" s="213">
        <v>9</v>
      </c>
      <c r="O38" s="213" t="s">
        <v>32</v>
      </c>
      <c r="P38" s="213" t="s">
        <v>31</v>
      </c>
      <c r="Q38" s="110"/>
      <c r="R38" s="175"/>
      <c r="S38" s="175"/>
      <c r="T38" s="176">
        <f t="shared" si="9"/>
        <v>0</v>
      </c>
      <c r="U38" s="252">
        <f t="shared" si="8"/>
        <v>0</v>
      </c>
      <c r="V38" s="316"/>
      <c r="W38" s="38"/>
    </row>
    <row r="39" spans="1:23" s="56" customFormat="1" ht="45" x14ac:dyDescent="0.25">
      <c r="A39" s="337"/>
      <c r="B39" s="324"/>
      <c r="C39" s="329"/>
      <c r="D39" s="329"/>
      <c r="E39" s="329"/>
      <c r="F39" s="329"/>
      <c r="G39" s="329"/>
      <c r="H39" s="329"/>
      <c r="I39" s="213" t="s">
        <v>340</v>
      </c>
      <c r="J39" s="330"/>
      <c r="K39" s="319"/>
      <c r="L39" s="106">
        <v>1</v>
      </c>
      <c r="M39" s="214">
        <v>1</v>
      </c>
      <c r="N39" s="214">
        <v>1</v>
      </c>
      <c r="O39" s="214" t="s">
        <v>32</v>
      </c>
      <c r="P39" s="214" t="s">
        <v>33</v>
      </c>
      <c r="Q39" s="110"/>
      <c r="R39" s="102"/>
      <c r="S39" s="102"/>
      <c r="T39" s="108">
        <f t="shared" si="9"/>
        <v>0</v>
      </c>
      <c r="U39" s="251">
        <f t="shared" si="8"/>
        <v>0</v>
      </c>
      <c r="V39" s="38"/>
      <c r="W39" s="38"/>
    </row>
    <row r="40" spans="1:23" s="56" customFormat="1" ht="45" x14ac:dyDescent="0.25">
      <c r="A40" s="337"/>
      <c r="B40" s="324"/>
      <c r="C40" s="329"/>
      <c r="D40" s="329"/>
      <c r="E40" s="329"/>
      <c r="F40" s="329"/>
      <c r="G40" s="329"/>
      <c r="H40" s="329"/>
      <c r="I40" s="180" t="s">
        <v>341</v>
      </c>
      <c r="J40" s="330"/>
      <c r="K40" s="319"/>
      <c r="L40" s="106">
        <v>1</v>
      </c>
      <c r="M40" s="214">
        <v>1</v>
      </c>
      <c r="N40" s="214">
        <v>1</v>
      </c>
      <c r="O40" s="214" t="s">
        <v>32</v>
      </c>
      <c r="P40" s="214" t="s">
        <v>33</v>
      </c>
      <c r="Q40" s="110"/>
      <c r="R40" s="102"/>
      <c r="S40" s="102"/>
      <c r="T40" s="108">
        <f t="shared" ref="T40:T43" si="12">Q40/L40</f>
        <v>0</v>
      </c>
      <c r="U40" s="251">
        <f t="shared" ref="U40:U43" si="13">S40/N40</f>
        <v>0</v>
      </c>
      <c r="V40" s="38"/>
      <c r="W40" s="38"/>
    </row>
    <row r="41" spans="1:23" s="56" customFormat="1" ht="30" x14ac:dyDescent="0.25">
      <c r="A41" s="337"/>
      <c r="B41" s="324"/>
      <c r="C41" s="329"/>
      <c r="D41" s="329"/>
      <c r="E41" s="329"/>
      <c r="F41" s="329"/>
      <c r="G41" s="329"/>
      <c r="H41" s="329"/>
      <c r="I41" s="180" t="s">
        <v>342</v>
      </c>
      <c r="J41" s="330"/>
      <c r="K41" s="319"/>
      <c r="L41" s="106">
        <v>1</v>
      </c>
      <c r="M41" s="214">
        <v>1</v>
      </c>
      <c r="N41" s="214">
        <v>1</v>
      </c>
      <c r="O41" s="214" t="s">
        <v>32</v>
      </c>
      <c r="P41" s="214" t="s">
        <v>33</v>
      </c>
      <c r="Q41" s="110"/>
      <c r="R41" s="102"/>
      <c r="S41" s="102"/>
      <c r="T41" s="108">
        <f t="shared" si="12"/>
        <v>0</v>
      </c>
      <c r="U41" s="251">
        <f t="shared" si="13"/>
        <v>0</v>
      </c>
      <c r="V41" s="38"/>
      <c r="W41" s="38"/>
    </row>
    <row r="42" spans="1:23" s="56" customFormat="1" ht="30" x14ac:dyDescent="0.25">
      <c r="A42" s="337"/>
      <c r="B42" s="324"/>
      <c r="C42" s="329"/>
      <c r="D42" s="329"/>
      <c r="E42" s="329"/>
      <c r="F42" s="329"/>
      <c r="G42" s="329"/>
      <c r="H42" s="329"/>
      <c r="I42" s="180" t="s">
        <v>343</v>
      </c>
      <c r="J42" s="330"/>
      <c r="K42" s="319"/>
      <c r="L42" s="106">
        <v>1</v>
      </c>
      <c r="M42" s="214">
        <v>1</v>
      </c>
      <c r="N42" s="214">
        <v>1</v>
      </c>
      <c r="O42" s="214" t="s">
        <v>32</v>
      </c>
      <c r="P42" s="214" t="s">
        <v>33</v>
      </c>
      <c r="Q42" s="110"/>
      <c r="R42" s="102"/>
      <c r="S42" s="102"/>
      <c r="T42" s="108">
        <f t="shared" si="12"/>
        <v>0</v>
      </c>
      <c r="U42" s="251">
        <f t="shared" si="13"/>
        <v>0</v>
      </c>
      <c r="V42" s="38"/>
      <c r="W42" s="38"/>
    </row>
    <row r="43" spans="1:23" s="56" customFormat="1" ht="29.25" customHeight="1" x14ac:dyDescent="0.25">
      <c r="A43" s="337"/>
      <c r="B43" s="324"/>
      <c r="C43" s="329"/>
      <c r="D43" s="329"/>
      <c r="E43" s="329"/>
      <c r="F43" s="329"/>
      <c r="G43" s="329"/>
      <c r="H43" s="329"/>
      <c r="I43" s="180" t="s">
        <v>344</v>
      </c>
      <c r="J43" s="330"/>
      <c r="K43" s="319"/>
      <c r="L43" s="106">
        <v>1</v>
      </c>
      <c r="M43" s="214">
        <v>1</v>
      </c>
      <c r="N43" s="214">
        <v>1</v>
      </c>
      <c r="O43" s="214" t="s">
        <v>32</v>
      </c>
      <c r="P43" s="214" t="s">
        <v>33</v>
      </c>
      <c r="Q43" s="110"/>
      <c r="R43" s="102"/>
      <c r="S43" s="102"/>
      <c r="T43" s="108">
        <f t="shared" si="12"/>
        <v>0</v>
      </c>
      <c r="U43" s="251">
        <f t="shared" si="13"/>
        <v>0</v>
      </c>
      <c r="V43" s="38"/>
      <c r="W43" s="38"/>
    </row>
    <row r="44" spans="1:23" s="56" customFormat="1" ht="27" customHeight="1" x14ac:dyDescent="0.25">
      <c r="A44" s="337"/>
      <c r="B44" s="324"/>
      <c r="C44" s="329"/>
      <c r="D44" s="329"/>
      <c r="E44" s="329"/>
      <c r="F44" s="329"/>
      <c r="G44" s="329"/>
      <c r="H44" s="329"/>
      <c r="I44" s="213" t="s">
        <v>345</v>
      </c>
      <c r="J44" s="330"/>
      <c r="K44" s="319"/>
      <c r="L44" s="214">
        <v>1</v>
      </c>
      <c r="M44" s="210">
        <v>4</v>
      </c>
      <c r="N44" s="210">
        <v>5</v>
      </c>
      <c r="O44" s="214" t="s">
        <v>32</v>
      </c>
      <c r="P44" s="214" t="s">
        <v>31</v>
      </c>
      <c r="Q44" s="110"/>
      <c r="R44" s="102"/>
      <c r="S44" s="102"/>
      <c r="T44" s="244">
        <f>Q44/L44</f>
        <v>0</v>
      </c>
      <c r="U44" s="251">
        <f t="shared" si="8"/>
        <v>0</v>
      </c>
      <c r="V44" s="38"/>
      <c r="W44" s="38"/>
    </row>
    <row r="45" spans="1:23" s="56" customFormat="1" ht="30" x14ac:dyDescent="0.25">
      <c r="A45" s="337">
        <v>6</v>
      </c>
      <c r="B45" s="324">
        <v>2021002129</v>
      </c>
      <c r="C45" s="329" t="s">
        <v>106</v>
      </c>
      <c r="D45" s="329">
        <v>200356</v>
      </c>
      <c r="E45" s="329" t="s">
        <v>56</v>
      </c>
      <c r="F45" s="329" t="s">
        <v>57</v>
      </c>
      <c r="G45" s="329" t="s">
        <v>66</v>
      </c>
      <c r="H45" s="329" t="s">
        <v>117</v>
      </c>
      <c r="I45" s="213" t="s">
        <v>325</v>
      </c>
      <c r="J45" s="330">
        <v>577287518</v>
      </c>
      <c r="K45" s="319"/>
      <c r="L45" s="210">
        <v>1</v>
      </c>
      <c r="M45" s="210">
        <v>1</v>
      </c>
      <c r="N45" s="210">
        <v>1</v>
      </c>
      <c r="O45" s="214" t="s">
        <v>34</v>
      </c>
      <c r="P45" s="214" t="s">
        <v>31</v>
      </c>
      <c r="Q45" s="210"/>
      <c r="R45" s="102"/>
      <c r="S45" s="102"/>
      <c r="T45" s="244">
        <f t="shared" ref="T45:T55" si="14">Q45/L45</f>
        <v>0</v>
      </c>
      <c r="U45" s="251">
        <f t="shared" si="8"/>
        <v>0</v>
      </c>
      <c r="V45" s="316"/>
    </row>
    <row r="46" spans="1:23" s="56" customFormat="1" ht="47.25" customHeight="1" x14ac:dyDescent="0.25">
      <c r="A46" s="337"/>
      <c r="B46" s="324"/>
      <c r="C46" s="329"/>
      <c r="D46" s="329"/>
      <c r="E46" s="329"/>
      <c r="F46" s="329"/>
      <c r="G46" s="329"/>
      <c r="H46" s="329"/>
      <c r="I46" s="213" t="s">
        <v>365</v>
      </c>
      <c r="J46" s="330"/>
      <c r="K46" s="319"/>
      <c r="L46" s="210">
        <v>1</v>
      </c>
      <c r="M46" s="210">
        <v>1</v>
      </c>
      <c r="N46" s="210">
        <v>1</v>
      </c>
      <c r="O46" s="214" t="s">
        <v>34</v>
      </c>
      <c r="P46" s="214" t="s">
        <v>31</v>
      </c>
      <c r="Q46" s="210"/>
      <c r="R46" s="175"/>
      <c r="S46" s="175"/>
      <c r="T46" s="245">
        <f t="shared" si="14"/>
        <v>0</v>
      </c>
      <c r="U46" s="252">
        <f t="shared" si="8"/>
        <v>0</v>
      </c>
      <c r="V46" s="316"/>
    </row>
    <row r="47" spans="1:23" s="56" customFormat="1" ht="45" x14ac:dyDescent="0.25">
      <c r="A47" s="337"/>
      <c r="B47" s="324"/>
      <c r="C47" s="329"/>
      <c r="D47" s="329"/>
      <c r="E47" s="329"/>
      <c r="F47" s="329"/>
      <c r="G47" s="329"/>
      <c r="H47" s="329"/>
      <c r="I47" s="213" t="s">
        <v>326</v>
      </c>
      <c r="J47" s="330"/>
      <c r="K47" s="319"/>
      <c r="L47" s="210">
        <v>1</v>
      </c>
      <c r="M47" s="210">
        <v>1</v>
      </c>
      <c r="N47" s="210">
        <v>1</v>
      </c>
      <c r="O47" s="214" t="s">
        <v>34</v>
      </c>
      <c r="P47" s="214" t="s">
        <v>31</v>
      </c>
      <c r="Q47" s="210"/>
      <c r="R47" s="175"/>
      <c r="S47" s="175"/>
      <c r="T47" s="245">
        <f t="shared" si="14"/>
        <v>0</v>
      </c>
      <c r="U47" s="252">
        <f t="shared" si="8"/>
        <v>0</v>
      </c>
      <c r="V47" s="316"/>
    </row>
    <row r="48" spans="1:23" s="56" customFormat="1" x14ac:dyDescent="0.25">
      <c r="A48" s="337"/>
      <c r="B48" s="324"/>
      <c r="C48" s="329"/>
      <c r="D48" s="329"/>
      <c r="E48" s="329"/>
      <c r="F48" s="329"/>
      <c r="G48" s="329"/>
      <c r="H48" s="329"/>
      <c r="I48" s="213" t="s">
        <v>327</v>
      </c>
      <c r="J48" s="330"/>
      <c r="K48" s="319"/>
      <c r="L48" s="210">
        <v>1</v>
      </c>
      <c r="M48" s="210">
        <v>1</v>
      </c>
      <c r="N48" s="210">
        <v>1</v>
      </c>
      <c r="O48" s="214" t="s">
        <v>34</v>
      </c>
      <c r="P48" s="214" t="s">
        <v>31</v>
      </c>
      <c r="Q48" s="210"/>
      <c r="R48" s="102"/>
      <c r="S48" s="102"/>
      <c r="T48" s="244">
        <f t="shared" si="14"/>
        <v>0</v>
      </c>
      <c r="U48" s="251">
        <f t="shared" si="8"/>
        <v>0</v>
      </c>
      <c r="V48" s="316"/>
    </row>
    <row r="49" spans="1:23" s="56" customFormat="1" x14ac:dyDescent="0.25">
      <c r="A49" s="337"/>
      <c r="B49" s="324"/>
      <c r="C49" s="329"/>
      <c r="D49" s="329"/>
      <c r="E49" s="329"/>
      <c r="F49" s="329"/>
      <c r="G49" s="329"/>
      <c r="H49" s="329"/>
      <c r="I49" s="213" t="s">
        <v>328</v>
      </c>
      <c r="J49" s="330"/>
      <c r="K49" s="319"/>
      <c r="L49" s="210">
        <v>1</v>
      </c>
      <c r="M49" s="210">
        <v>1</v>
      </c>
      <c r="N49" s="210">
        <v>1</v>
      </c>
      <c r="O49" s="214" t="s">
        <v>34</v>
      </c>
      <c r="P49" s="214"/>
      <c r="Q49" s="210"/>
      <c r="R49" s="102"/>
      <c r="S49" s="102"/>
      <c r="T49" s="245">
        <f t="shared" ref="T49:T51" si="15">Q49/L49</f>
        <v>0</v>
      </c>
      <c r="U49" s="252">
        <f t="shared" ref="U49:U51" si="16">S49/N49</f>
        <v>0</v>
      </c>
      <c r="V49" s="316"/>
    </row>
    <row r="50" spans="1:23" s="56" customFormat="1" ht="45" x14ac:dyDescent="0.25">
      <c r="A50" s="337"/>
      <c r="B50" s="324"/>
      <c r="C50" s="329"/>
      <c r="D50" s="329"/>
      <c r="E50" s="329"/>
      <c r="F50" s="329"/>
      <c r="G50" s="329"/>
      <c r="H50" s="329"/>
      <c r="I50" s="213" t="s">
        <v>329</v>
      </c>
      <c r="J50" s="330"/>
      <c r="K50" s="319"/>
      <c r="L50" s="210">
        <v>1</v>
      </c>
      <c r="M50" s="210">
        <v>1</v>
      </c>
      <c r="N50" s="210">
        <v>1</v>
      </c>
      <c r="O50" s="214" t="s">
        <v>34</v>
      </c>
      <c r="P50" s="214" t="s">
        <v>31</v>
      </c>
      <c r="Q50" s="210"/>
      <c r="R50" s="102"/>
      <c r="S50" s="102"/>
      <c r="T50" s="244">
        <f t="shared" si="15"/>
        <v>0</v>
      </c>
      <c r="U50" s="251">
        <f t="shared" si="16"/>
        <v>0</v>
      </c>
      <c r="V50" s="316"/>
    </row>
    <row r="51" spans="1:23" s="56" customFormat="1" ht="30" x14ac:dyDescent="0.25">
      <c r="A51" s="337"/>
      <c r="B51" s="324"/>
      <c r="C51" s="329"/>
      <c r="D51" s="329"/>
      <c r="E51" s="329"/>
      <c r="F51" s="329"/>
      <c r="G51" s="329"/>
      <c r="H51" s="329"/>
      <c r="I51" s="213" t="s">
        <v>330</v>
      </c>
      <c r="J51" s="330"/>
      <c r="K51" s="319"/>
      <c r="L51" s="210">
        <v>1</v>
      </c>
      <c r="M51" s="210">
        <v>1</v>
      </c>
      <c r="N51" s="210">
        <v>1</v>
      </c>
      <c r="O51" s="214" t="s">
        <v>34</v>
      </c>
      <c r="P51" s="214" t="s">
        <v>31</v>
      </c>
      <c r="Q51" s="210"/>
      <c r="R51" s="102"/>
      <c r="S51" s="102"/>
      <c r="T51" s="245">
        <f t="shared" si="15"/>
        <v>0</v>
      </c>
      <c r="U51" s="252">
        <f t="shared" si="16"/>
        <v>0</v>
      </c>
      <c r="V51" s="316"/>
    </row>
    <row r="52" spans="1:23" s="56" customFormat="1" ht="30" x14ac:dyDescent="0.25">
      <c r="A52" s="337"/>
      <c r="B52" s="324"/>
      <c r="C52" s="329"/>
      <c r="D52" s="329"/>
      <c r="E52" s="329"/>
      <c r="F52" s="329"/>
      <c r="G52" s="329"/>
      <c r="H52" s="329"/>
      <c r="I52" s="213" t="s">
        <v>331</v>
      </c>
      <c r="J52" s="330"/>
      <c r="K52" s="319"/>
      <c r="L52" s="210">
        <v>1</v>
      </c>
      <c r="M52" s="210">
        <v>1</v>
      </c>
      <c r="N52" s="210">
        <v>1</v>
      </c>
      <c r="O52" s="214" t="s">
        <v>34</v>
      </c>
      <c r="P52" s="214" t="s">
        <v>31</v>
      </c>
      <c r="Q52" s="210"/>
      <c r="R52" s="175"/>
      <c r="S52" s="175"/>
      <c r="T52" s="245">
        <f t="shared" si="14"/>
        <v>0</v>
      </c>
      <c r="U52" s="252">
        <f t="shared" si="8"/>
        <v>0</v>
      </c>
      <c r="V52" s="316"/>
    </row>
    <row r="53" spans="1:23" s="56" customFormat="1" x14ac:dyDescent="0.25">
      <c r="A53" s="337"/>
      <c r="B53" s="324"/>
      <c r="C53" s="329"/>
      <c r="D53" s="329"/>
      <c r="E53" s="329"/>
      <c r="F53" s="329"/>
      <c r="G53" s="329"/>
      <c r="H53" s="329"/>
      <c r="I53" s="213" t="s">
        <v>332</v>
      </c>
      <c r="J53" s="330"/>
      <c r="K53" s="319"/>
      <c r="L53" s="210">
        <v>1</v>
      </c>
      <c r="M53" s="210">
        <v>1</v>
      </c>
      <c r="N53" s="210">
        <v>1</v>
      </c>
      <c r="O53" s="214" t="s">
        <v>34</v>
      </c>
      <c r="P53" s="214" t="s">
        <v>31</v>
      </c>
      <c r="Q53" s="210"/>
      <c r="R53" s="175"/>
      <c r="S53" s="175"/>
      <c r="T53" s="245">
        <f t="shared" si="14"/>
        <v>0</v>
      </c>
      <c r="U53" s="252">
        <f t="shared" si="8"/>
        <v>0</v>
      </c>
      <c r="V53" s="316"/>
    </row>
    <row r="54" spans="1:23" s="56" customFormat="1" ht="75" x14ac:dyDescent="0.25">
      <c r="A54" s="337">
        <v>7</v>
      </c>
      <c r="B54" s="324">
        <v>2021002129</v>
      </c>
      <c r="C54" s="329" t="s">
        <v>106</v>
      </c>
      <c r="D54" s="329">
        <v>200356</v>
      </c>
      <c r="E54" s="323" t="s">
        <v>56</v>
      </c>
      <c r="F54" s="329" t="s">
        <v>57</v>
      </c>
      <c r="G54" s="323" t="s">
        <v>66</v>
      </c>
      <c r="H54" s="329" t="s">
        <v>118</v>
      </c>
      <c r="I54" s="213" t="s">
        <v>322</v>
      </c>
      <c r="J54" s="330">
        <v>98175425</v>
      </c>
      <c r="K54" s="319"/>
      <c r="L54" s="210">
        <v>1</v>
      </c>
      <c r="M54" s="210">
        <v>1</v>
      </c>
      <c r="N54" s="102">
        <v>1</v>
      </c>
      <c r="O54" s="213" t="s">
        <v>45</v>
      </c>
      <c r="P54" s="214" t="s">
        <v>31</v>
      </c>
      <c r="Q54" s="210"/>
      <c r="R54" s="177"/>
      <c r="S54" s="177"/>
      <c r="T54" s="244">
        <f t="shared" si="14"/>
        <v>0</v>
      </c>
      <c r="U54" s="251">
        <f t="shared" si="8"/>
        <v>0</v>
      </c>
      <c r="V54" s="38"/>
      <c r="W54" s="38"/>
    </row>
    <row r="55" spans="1:23" s="56" customFormat="1" ht="47.25" customHeight="1" x14ac:dyDescent="0.25">
      <c r="A55" s="337"/>
      <c r="B55" s="324"/>
      <c r="C55" s="329"/>
      <c r="D55" s="329"/>
      <c r="E55" s="323"/>
      <c r="F55" s="329"/>
      <c r="G55" s="323"/>
      <c r="H55" s="329"/>
      <c r="I55" s="213" t="s">
        <v>323</v>
      </c>
      <c r="J55" s="330"/>
      <c r="K55" s="319"/>
      <c r="L55" s="210">
        <v>1</v>
      </c>
      <c r="M55" s="210">
        <v>1</v>
      </c>
      <c r="N55" s="102">
        <v>1</v>
      </c>
      <c r="O55" s="213" t="s">
        <v>45</v>
      </c>
      <c r="P55" s="214" t="s">
        <v>31</v>
      </c>
      <c r="Q55" s="210"/>
      <c r="R55" s="175"/>
      <c r="S55" s="175"/>
      <c r="T55" s="245">
        <f t="shared" si="14"/>
        <v>0</v>
      </c>
      <c r="U55" s="252">
        <f t="shared" si="8"/>
        <v>0</v>
      </c>
      <c r="V55" s="38"/>
      <c r="W55" s="38"/>
    </row>
    <row r="56" spans="1:23" s="56" customFormat="1" ht="30" x14ac:dyDescent="0.25">
      <c r="A56" s="337"/>
      <c r="B56" s="324"/>
      <c r="C56" s="329"/>
      <c r="D56" s="329"/>
      <c r="E56" s="323"/>
      <c r="F56" s="329"/>
      <c r="G56" s="323"/>
      <c r="H56" s="329"/>
      <c r="I56" s="213" t="s">
        <v>324</v>
      </c>
      <c r="J56" s="330"/>
      <c r="K56" s="319"/>
      <c r="L56" s="210">
        <v>1</v>
      </c>
      <c r="M56" s="210">
        <v>1</v>
      </c>
      <c r="N56" s="102">
        <v>1</v>
      </c>
      <c r="O56" s="213" t="s">
        <v>45</v>
      </c>
      <c r="P56" s="214" t="s">
        <v>31</v>
      </c>
      <c r="Q56" s="210"/>
      <c r="R56" s="175"/>
      <c r="S56" s="175"/>
      <c r="T56" s="245"/>
      <c r="U56" s="252">
        <f t="shared" si="8"/>
        <v>0</v>
      </c>
      <c r="V56" s="38"/>
      <c r="W56" s="38"/>
    </row>
    <row r="57" spans="1:23" s="56" customFormat="1" ht="30" x14ac:dyDescent="0.25">
      <c r="A57" s="333">
        <v>8</v>
      </c>
      <c r="B57" s="324">
        <v>2021002130</v>
      </c>
      <c r="C57" s="322" t="s">
        <v>101</v>
      </c>
      <c r="D57" s="329">
        <v>200354</v>
      </c>
      <c r="E57" s="329" t="s">
        <v>96</v>
      </c>
      <c r="F57" s="329" t="s">
        <v>97</v>
      </c>
      <c r="G57" s="329" t="s">
        <v>98</v>
      </c>
      <c r="H57" s="329" t="s">
        <v>99</v>
      </c>
      <c r="I57" s="213" t="s">
        <v>283</v>
      </c>
      <c r="J57" s="330">
        <v>282097768</v>
      </c>
      <c r="K57" s="318"/>
      <c r="L57" s="210">
        <v>1</v>
      </c>
      <c r="M57" s="210">
        <v>1</v>
      </c>
      <c r="N57" s="210">
        <v>1</v>
      </c>
      <c r="O57" s="103" t="s">
        <v>100</v>
      </c>
      <c r="P57" s="215" t="s">
        <v>24</v>
      </c>
      <c r="Q57" s="102"/>
      <c r="R57" s="102"/>
      <c r="S57" s="102"/>
      <c r="T57" s="108">
        <f>Q57/L57</f>
        <v>0</v>
      </c>
      <c r="U57" s="251">
        <f t="shared" si="8"/>
        <v>0</v>
      </c>
      <c r="V57" s="317"/>
      <c r="W57" s="38"/>
    </row>
    <row r="58" spans="1:23" s="56" customFormat="1" ht="30" x14ac:dyDescent="0.25">
      <c r="A58" s="333"/>
      <c r="B58" s="324"/>
      <c r="C58" s="322"/>
      <c r="D58" s="329"/>
      <c r="E58" s="329"/>
      <c r="F58" s="329"/>
      <c r="G58" s="329"/>
      <c r="H58" s="329"/>
      <c r="I58" s="213" t="s">
        <v>284</v>
      </c>
      <c r="J58" s="330"/>
      <c r="K58" s="318"/>
      <c r="L58" s="210">
        <v>6</v>
      </c>
      <c r="M58" s="210">
        <v>6</v>
      </c>
      <c r="N58" s="210">
        <v>6</v>
      </c>
      <c r="O58" s="103" t="s">
        <v>100</v>
      </c>
      <c r="P58" s="215" t="s">
        <v>24</v>
      </c>
      <c r="Q58" s="102"/>
      <c r="R58" s="102"/>
      <c r="S58" s="102"/>
      <c r="T58" s="108">
        <f t="shared" ref="T58:T59" si="17">Q58/L58</f>
        <v>0</v>
      </c>
      <c r="U58" s="251">
        <f t="shared" si="8"/>
        <v>0</v>
      </c>
      <c r="V58" s="317"/>
      <c r="W58" s="38"/>
    </row>
    <row r="59" spans="1:23" ht="181.5" customHeight="1" thickBot="1" x14ac:dyDescent="0.3">
      <c r="A59" s="254">
        <v>9</v>
      </c>
      <c r="B59" s="270">
        <v>2021002130</v>
      </c>
      <c r="C59" s="104" t="s">
        <v>101</v>
      </c>
      <c r="D59" s="271">
        <v>200354</v>
      </c>
      <c r="E59" s="271" t="s">
        <v>96</v>
      </c>
      <c r="F59" s="215" t="s">
        <v>97</v>
      </c>
      <c r="G59" s="215" t="s">
        <v>98</v>
      </c>
      <c r="H59" s="256" t="s">
        <v>381</v>
      </c>
      <c r="I59" s="269" t="s">
        <v>379</v>
      </c>
      <c r="J59" s="257">
        <v>9838427</v>
      </c>
      <c r="K59" s="257"/>
      <c r="L59" s="255">
        <v>1</v>
      </c>
      <c r="M59" s="255">
        <v>1</v>
      </c>
      <c r="N59" s="255">
        <v>1</v>
      </c>
      <c r="O59" s="256" t="s">
        <v>29</v>
      </c>
      <c r="P59" s="256" t="s">
        <v>121</v>
      </c>
      <c r="Q59" s="255"/>
      <c r="R59" s="255"/>
      <c r="S59" s="255"/>
      <c r="T59" s="258">
        <f t="shared" si="17"/>
        <v>0</v>
      </c>
      <c r="U59" s="259">
        <f t="shared" si="8"/>
        <v>0</v>
      </c>
      <c r="V59" s="60"/>
      <c r="W59" s="27"/>
    </row>
    <row r="60" spans="1:23" x14ac:dyDescent="0.25">
      <c r="B60" s="270"/>
      <c r="C60" s="104"/>
      <c r="D60" s="271"/>
      <c r="E60" s="271"/>
      <c r="F60" s="271"/>
      <c r="G60" s="271"/>
      <c r="H60" s="38"/>
      <c r="I60" s="35" t="s">
        <v>94</v>
      </c>
      <c r="J60" s="43"/>
      <c r="K60" s="38"/>
      <c r="L60" s="38"/>
      <c r="M60" s="38"/>
      <c r="N60" s="38"/>
      <c r="O60" s="38"/>
      <c r="P60" s="38"/>
      <c r="Q60" s="39"/>
      <c r="R60" s="40"/>
      <c r="S60" s="40"/>
      <c r="T60" s="42"/>
      <c r="U60" s="38"/>
      <c r="V60" s="27"/>
    </row>
    <row r="61" spans="1:23" ht="15.75" x14ac:dyDescent="0.25">
      <c r="C61" s="45" t="s">
        <v>152</v>
      </c>
      <c r="D61" s="328">
        <f>SUM(J14:J59)</f>
        <v>3878262400</v>
      </c>
      <c r="E61" s="328"/>
      <c r="H61" s="38"/>
      <c r="I61" s="38"/>
      <c r="J61" s="38"/>
      <c r="K61" s="38"/>
      <c r="L61" s="38"/>
      <c r="M61" s="38"/>
      <c r="N61" s="38"/>
      <c r="O61" s="38"/>
      <c r="P61" s="38"/>
      <c r="Q61" s="39"/>
      <c r="R61" s="40"/>
      <c r="S61" s="40"/>
      <c r="T61" s="38"/>
      <c r="U61" s="38"/>
    </row>
    <row r="62" spans="1:23" s="56" customFormat="1" ht="15.75" x14ac:dyDescent="0.25">
      <c r="A62" s="38"/>
      <c r="B62" s="38"/>
      <c r="C62" s="45" t="s">
        <v>153</v>
      </c>
      <c r="D62" s="328"/>
      <c r="E62" s="328"/>
      <c r="F62" s="38"/>
      <c r="G62" s="38"/>
      <c r="H62" s="43"/>
      <c r="I62" s="38"/>
      <c r="J62" s="38"/>
      <c r="K62" s="38"/>
      <c r="L62" s="38"/>
      <c r="M62" s="38"/>
      <c r="N62" s="38"/>
      <c r="O62" s="38"/>
      <c r="P62" s="38"/>
      <c r="Q62" s="41"/>
      <c r="R62" s="38"/>
      <c r="S62" s="38"/>
      <c r="T62" s="44"/>
      <c r="U62" s="38"/>
      <c r="V62" s="38"/>
      <c r="W62" s="38"/>
    </row>
    <row r="63" spans="1:23" s="56" customFormat="1" ht="30" x14ac:dyDescent="0.25">
      <c r="A63" s="38"/>
      <c r="B63" s="38"/>
      <c r="C63" s="46" t="s">
        <v>19</v>
      </c>
      <c r="D63" s="328"/>
      <c r="E63" s="328"/>
      <c r="F63" s="38"/>
      <c r="G63" s="38"/>
      <c r="H63" s="38"/>
      <c r="I63" s="38"/>
      <c r="J63" s="38"/>
      <c r="K63" s="38"/>
      <c r="L63" s="38"/>
      <c r="M63" s="38"/>
      <c r="N63" s="38"/>
      <c r="O63" s="38"/>
      <c r="P63" s="38"/>
      <c r="Q63" s="39"/>
      <c r="R63" s="38"/>
      <c r="S63" s="38"/>
      <c r="T63" s="38"/>
      <c r="U63" s="38"/>
      <c r="V63" s="38"/>
      <c r="W63" s="38"/>
    </row>
    <row r="64" spans="1:23" s="56" customFormat="1" ht="15.75" x14ac:dyDescent="0.25">
      <c r="A64" s="38"/>
      <c r="B64" s="38"/>
      <c r="C64" s="46" t="s">
        <v>20</v>
      </c>
      <c r="D64" s="327"/>
      <c r="E64" s="327"/>
      <c r="F64" s="38"/>
      <c r="G64" s="38"/>
      <c r="H64" s="38"/>
      <c r="I64" s="38"/>
      <c r="J64" s="38"/>
      <c r="K64" s="38"/>
      <c r="L64" s="38"/>
      <c r="M64" s="38"/>
      <c r="N64" s="38"/>
      <c r="O64" s="38"/>
      <c r="P64" s="38"/>
      <c r="Q64" s="44"/>
      <c r="R64" s="38"/>
      <c r="S64" s="38"/>
      <c r="T64" s="38"/>
      <c r="U64" s="38"/>
      <c r="V64" s="38"/>
      <c r="W64" s="38"/>
    </row>
    <row r="65" spans="1:23" s="56" customFormat="1" ht="15.75" x14ac:dyDescent="0.25">
      <c r="A65" s="38"/>
      <c r="B65" s="38"/>
      <c r="C65" s="46" t="s">
        <v>21</v>
      </c>
      <c r="D65" s="327"/>
      <c r="E65" s="327"/>
      <c r="F65" s="38"/>
      <c r="G65" s="38"/>
      <c r="H65" s="38"/>
      <c r="I65" s="38"/>
      <c r="J65" s="38"/>
      <c r="K65" s="38"/>
      <c r="L65" s="38"/>
      <c r="M65" s="38"/>
      <c r="N65" s="38"/>
      <c r="O65" s="38"/>
      <c r="P65" s="38"/>
      <c r="Q65" s="38"/>
      <c r="R65" s="38"/>
      <c r="S65" s="38"/>
      <c r="T65" s="38"/>
      <c r="U65" s="38"/>
      <c r="V65" s="38"/>
      <c r="W65" s="38"/>
    </row>
    <row r="66" spans="1:23" x14ac:dyDescent="0.25">
      <c r="A66" s="27"/>
      <c r="C66" s="50"/>
      <c r="I66" s="27"/>
      <c r="J66" s="27"/>
      <c r="L66" s="27"/>
      <c r="M66" s="27"/>
      <c r="N66" s="27"/>
      <c r="O66" s="27"/>
      <c r="P66" s="27"/>
      <c r="Q66" s="27"/>
      <c r="R66" s="27"/>
    </row>
    <row r="67" spans="1:23" s="56" customFormat="1" x14ac:dyDescent="0.25">
      <c r="A67" s="38"/>
      <c r="B67" s="38"/>
      <c r="C67" s="38"/>
      <c r="D67" s="38"/>
      <c r="E67" s="38"/>
      <c r="F67" s="38"/>
      <c r="G67" s="38"/>
      <c r="H67" s="38"/>
      <c r="I67" s="38"/>
      <c r="J67" s="38"/>
      <c r="K67" s="38"/>
      <c r="L67" s="38"/>
      <c r="M67" s="38"/>
      <c r="N67" s="38"/>
      <c r="O67" s="38"/>
      <c r="P67" s="38"/>
      <c r="Q67" s="38"/>
      <c r="R67" s="38"/>
      <c r="S67" s="38"/>
      <c r="T67" s="38"/>
      <c r="U67" s="38"/>
      <c r="V67" s="38"/>
      <c r="W67" s="38"/>
    </row>
    <row r="68" spans="1:23" s="56" customFormat="1" x14ac:dyDescent="0.25">
      <c r="A68" s="38"/>
      <c r="B68" s="38"/>
      <c r="C68" s="38"/>
      <c r="D68" s="38"/>
      <c r="E68" s="38"/>
      <c r="F68" s="38"/>
      <c r="G68" s="38"/>
      <c r="H68" s="38"/>
      <c r="I68" s="38"/>
      <c r="J68" s="38"/>
      <c r="K68" s="38"/>
      <c r="L68" s="38"/>
      <c r="M68" s="38"/>
      <c r="N68" s="38"/>
      <c r="O68" s="38"/>
      <c r="P68" s="38"/>
      <c r="Q68" s="38"/>
      <c r="R68" s="38"/>
      <c r="S68" s="38"/>
      <c r="T68" s="38"/>
      <c r="U68" s="38"/>
      <c r="V68" s="38"/>
      <c r="W68" s="38"/>
    </row>
    <row r="69" spans="1:23" x14ac:dyDescent="0.25">
      <c r="I69" s="27"/>
      <c r="J69" s="27"/>
      <c r="L69" s="27"/>
      <c r="M69" s="27"/>
      <c r="N69" s="27"/>
      <c r="O69" s="27"/>
      <c r="P69" s="27"/>
      <c r="Q69" s="27"/>
      <c r="R69" s="27"/>
    </row>
    <row r="70" spans="1:23" ht="35.25" customHeight="1" x14ac:dyDescent="0.25">
      <c r="I70" s="27"/>
      <c r="J70" s="27"/>
      <c r="L70" s="27"/>
      <c r="M70" s="27"/>
      <c r="N70" s="27"/>
      <c r="O70" s="27"/>
      <c r="P70" s="27"/>
      <c r="Q70" s="27"/>
      <c r="R70" s="27"/>
    </row>
    <row r="71" spans="1:23" x14ac:dyDescent="0.25">
      <c r="I71" s="27"/>
      <c r="J71" s="27"/>
      <c r="L71" s="27"/>
      <c r="M71" s="27"/>
      <c r="N71" s="27"/>
      <c r="O71" s="27"/>
      <c r="P71" s="27"/>
      <c r="Q71" s="27"/>
      <c r="R71" s="27"/>
    </row>
    <row r="72" spans="1:23" x14ac:dyDescent="0.25">
      <c r="I72" s="27"/>
      <c r="J72" s="27"/>
      <c r="L72" s="27"/>
      <c r="M72" s="27"/>
      <c r="N72" s="27"/>
      <c r="O72" s="27"/>
      <c r="P72" s="27"/>
      <c r="Q72" s="27"/>
      <c r="R72" s="27"/>
    </row>
    <row r="73" spans="1:23" x14ac:dyDescent="0.25">
      <c r="I73" s="27"/>
      <c r="J73" s="27"/>
      <c r="L73" s="27"/>
      <c r="M73" s="27"/>
      <c r="N73" s="27"/>
      <c r="O73" s="27"/>
      <c r="P73" s="27"/>
      <c r="Q73" s="27"/>
      <c r="R73" s="27"/>
    </row>
    <row r="74" spans="1:23" x14ac:dyDescent="0.25">
      <c r="I74" s="27"/>
      <c r="J74" s="27"/>
      <c r="L74" s="27"/>
      <c r="M74" s="27"/>
      <c r="N74" s="27"/>
      <c r="O74" s="27"/>
      <c r="P74" s="27"/>
      <c r="Q74" s="27"/>
      <c r="R74" s="27"/>
    </row>
    <row r="75" spans="1:23" x14ac:dyDescent="0.25">
      <c r="I75" s="27"/>
      <c r="J75" s="27"/>
      <c r="L75" s="27"/>
      <c r="M75" s="27"/>
      <c r="N75" s="27"/>
      <c r="O75" s="27"/>
      <c r="P75" s="27"/>
      <c r="Q75" s="27"/>
      <c r="R75" s="27"/>
    </row>
    <row r="76" spans="1:23" x14ac:dyDescent="0.25">
      <c r="I76" s="27"/>
      <c r="J76" s="27"/>
      <c r="L76" s="27"/>
      <c r="M76" s="27"/>
      <c r="N76" s="27"/>
      <c r="O76" s="27"/>
      <c r="P76" s="27"/>
      <c r="Q76" s="27"/>
      <c r="R76" s="27"/>
    </row>
    <row r="77" spans="1:23" x14ac:dyDescent="0.25">
      <c r="I77" s="27"/>
      <c r="J77" s="27"/>
      <c r="L77" s="27"/>
      <c r="M77" s="27"/>
      <c r="N77" s="27"/>
      <c r="O77" s="27"/>
      <c r="P77" s="27"/>
      <c r="Q77" s="27"/>
      <c r="R77" s="27"/>
    </row>
    <row r="78" spans="1:23" x14ac:dyDescent="0.25">
      <c r="I78" s="27"/>
      <c r="J78" s="27"/>
      <c r="L78" s="27"/>
      <c r="M78" s="27"/>
      <c r="N78" s="27"/>
      <c r="O78" s="27"/>
      <c r="P78" s="27"/>
      <c r="Q78" s="27"/>
      <c r="R78" s="27"/>
    </row>
    <row r="79" spans="1:23" x14ac:dyDescent="0.25">
      <c r="I79" s="27"/>
      <c r="J79" s="27"/>
      <c r="L79" s="27"/>
      <c r="M79" s="27"/>
      <c r="N79" s="27"/>
      <c r="O79" s="27"/>
      <c r="P79" s="27"/>
      <c r="Q79" s="27"/>
      <c r="R79" s="27"/>
    </row>
    <row r="80" spans="1:23" x14ac:dyDescent="0.25">
      <c r="I80" s="27"/>
      <c r="J80" s="27"/>
      <c r="L80" s="27"/>
      <c r="M80" s="27"/>
      <c r="N80" s="27"/>
      <c r="O80" s="27"/>
      <c r="P80" s="27"/>
      <c r="Q80" s="27"/>
      <c r="R80" s="27"/>
    </row>
    <row r="81" spans="9:18" x14ac:dyDescent="0.25">
      <c r="I81" s="27"/>
      <c r="J81" s="27"/>
      <c r="L81" s="27"/>
      <c r="M81" s="27"/>
      <c r="N81" s="27"/>
      <c r="O81" s="27"/>
      <c r="P81" s="27"/>
      <c r="Q81" s="27"/>
      <c r="R81" s="27"/>
    </row>
    <row r="82" spans="9:18" x14ac:dyDescent="0.25">
      <c r="I82" s="27"/>
      <c r="J82" s="27"/>
      <c r="L82" s="27"/>
      <c r="M82" s="27"/>
      <c r="N82" s="27"/>
      <c r="O82" s="27"/>
      <c r="P82" s="27"/>
      <c r="Q82" s="27"/>
      <c r="R82" s="27"/>
    </row>
    <row r="83" spans="9:18" x14ac:dyDescent="0.25">
      <c r="I83" s="27"/>
      <c r="J83" s="27"/>
      <c r="L83" s="27"/>
      <c r="M83" s="27"/>
      <c r="N83" s="27"/>
      <c r="O83" s="27"/>
      <c r="P83" s="27"/>
      <c r="Q83" s="27"/>
      <c r="R83" s="27"/>
    </row>
    <row r="84" spans="9:18" x14ac:dyDescent="0.25">
      <c r="I84" s="27"/>
      <c r="J84" s="27"/>
      <c r="L84" s="27"/>
      <c r="M84" s="27"/>
      <c r="N84" s="27"/>
      <c r="O84" s="27"/>
      <c r="P84" s="27"/>
      <c r="Q84" s="27"/>
      <c r="R84" s="27"/>
    </row>
    <row r="85" spans="9:18" x14ac:dyDescent="0.25">
      <c r="I85" s="27"/>
      <c r="J85" s="27"/>
      <c r="L85" s="27"/>
      <c r="M85" s="27"/>
      <c r="N85" s="27"/>
      <c r="O85" s="27"/>
      <c r="P85" s="27"/>
      <c r="Q85" s="27"/>
      <c r="R85" s="27"/>
    </row>
    <row r="86" spans="9:18" x14ac:dyDescent="0.25">
      <c r="I86" s="27"/>
      <c r="J86" s="27"/>
      <c r="L86" s="27"/>
      <c r="M86" s="27"/>
      <c r="N86" s="27"/>
      <c r="O86" s="27"/>
      <c r="P86" s="27"/>
      <c r="Q86" s="27"/>
      <c r="R86" s="27"/>
    </row>
    <row r="87" spans="9:18" x14ac:dyDescent="0.25">
      <c r="I87" s="27"/>
      <c r="J87" s="27"/>
      <c r="L87" s="27"/>
      <c r="M87" s="27"/>
      <c r="N87" s="27"/>
      <c r="O87" s="27"/>
      <c r="P87" s="27"/>
      <c r="Q87" s="27"/>
      <c r="R87" s="27"/>
    </row>
    <row r="88" spans="9:18" x14ac:dyDescent="0.25">
      <c r="I88" s="27"/>
      <c r="J88" s="27"/>
      <c r="L88" s="27"/>
      <c r="M88" s="27"/>
      <c r="N88" s="27"/>
      <c r="O88" s="27"/>
      <c r="P88" s="27"/>
      <c r="Q88" s="27"/>
      <c r="R88" s="27"/>
    </row>
    <row r="89" spans="9:18" x14ac:dyDescent="0.25">
      <c r="I89" s="27"/>
      <c r="J89" s="27"/>
      <c r="L89" s="27"/>
      <c r="M89" s="27"/>
      <c r="N89" s="27"/>
      <c r="O89" s="27"/>
      <c r="P89" s="27"/>
      <c r="Q89" s="27"/>
      <c r="R89" s="27"/>
    </row>
    <row r="90" spans="9:18" x14ac:dyDescent="0.25">
      <c r="I90" s="27"/>
      <c r="J90" s="27"/>
      <c r="L90" s="27"/>
      <c r="M90" s="27"/>
      <c r="N90" s="27"/>
      <c r="O90" s="27"/>
      <c r="P90" s="27"/>
      <c r="Q90" s="27"/>
      <c r="R90" s="27"/>
    </row>
    <row r="91" spans="9:18" x14ac:dyDescent="0.25">
      <c r="I91" s="27"/>
      <c r="J91" s="27"/>
      <c r="L91" s="27"/>
      <c r="M91" s="27"/>
      <c r="N91" s="27"/>
      <c r="O91" s="27"/>
      <c r="P91" s="27"/>
      <c r="Q91" s="27"/>
      <c r="R91" s="27"/>
    </row>
    <row r="92" spans="9:18" x14ac:dyDescent="0.25">
      <c r="I92" s="27"/>
      <c r="J92" s="27"/>
      <c r="L92" s="27"/>
      <c r="M92" s="27"/>
      <c r="N92" s="27"/>
      <c r="O92" s="27"/>
      <c r="P92" s="27"/>
      <c r="Q92" s="27"/>
      <c r="R92" s="27"/>
    </row>
    <row r="93" spans="9:18" x14ac:dyDescent="0.25">
      <c r="I93" s="27"/>
      <c r="J93" s="27"/>
      <c r="L93" s="27"/>
      <c r="M93" s="27"/>
      <c r="N93" s="27"/>
      <c r="O93" s="27"/>
      <c r="P93" s="27"/>
      <c r="Q93" s="27"/>
      <c r="R93" s="27"/>
    </row>
    <row r="94" spans="9:18" x14ac:dyDescent="0.25">
      <c r="I94" s="27"/>
      <c r="J94" s="27"/>
      <c r="L94" s="27"/>
      <c r="M94" s="27"/>
      <c r="N94" s="27"/>
      <c r="O94" s="27"/>
      <c r="P94" s="27"/>
      <c r="Q94" s="27"/>
      <c r="R94" s="27"/>
    </row>
    <row r="95" spans="9:18" x14ac:dyDescent="0.25">
      <c r="I95" s="27"/>
      <c r="J95" s="27"/>
      <c r="L95" s="27"/>
      <c r="M95" s="27"/>
      <c r="N95" s="27"/>
      <c r="O95" s="27"/>
      <c r="P95" s="27"/>
      <c r="Q95" s="27"/>
      <c r="R95" s="27"/>
    </row>
    <row r="96" spans="9:18" x14ac:dyDescent="0.25">
      <c r="I96" s="27"/>
      <c r="J96" s="27"/>
      <c r="L96" s="27"/>
      <c r="M96" s="27"/>
      <c r="N96" s="27"/>
      <c r="O96" s="27"/>
      <c r="P96" s="27"/>
      <c r="Q96" s="27"/>
      <c r="R96" s="27"/>
    </row>
    <row r="97" spans="9:18" x14ac:dyDescent="0.25">
      <c r="I97" s="27"/>
      <c r="J97" s="27"/>
      <c r="L97" s="27"/>
      <c r="M97" s="27"/>
      <c r="N97" s="27"/>
      <c r="O97" s="27"/>
      <c r="P97" s="27"/>
      <c r="Q97" s="27"/>
      <c r="R97" s="27"/>
    </row>
    <row r="98" spans="9:18" x14ac:dyDescent="0.25">
      <c r="I98" s="27"/>
      <c r="J98" s="27"/>
      <c r="L98" s="27"/>
      <c r="M98" s="27"/>
      <c r="N98" s="27"/>
      <c r="O98" s="27"/>
      <c r="P98" s="27"/>
      <c r="Q98" s="27"/>
      <c r="R98" s="27"/>
    </row>
    <row r="99" spans="9:18" x14ac:dyDescent="0.25">
      <c r="I99" s="27"/>
      <c r="J99" s="27"/>
      <c r="L99" s="27"/>
      <c r="M99" s="27"/>
      <c r="N99" s="27"/>
      <c r="O99" s="27"/>
      <c r="P99" s="27"/>
      <c r="Q99" s="27"/>
      <c r="R99" s="27"/>
    </row>
    <row r="100" spans="9:18" x14ac:dyDescent="0.25">
      <c r="I100" s="27"/>
      <c r="J100" s="27"/>
      <c r="L100" s="27"/>
      <c r="M100" s="27"/>
      <c r="N100" s="27"/>
      <c r="O100" s="27"/>
      <c r="P100" s="27"/>
      <c r="Q100" s="27"/>
      <c r="R100" s="27"/>
    </row>
    <row r="101" spans="9:18" x14ac:dyDescent="0.25">
      <c r="I101" s="27"/>
      <c r="J101" s="27"/>
      <c r="L101" s="27"/>
      <c r="M101" s="27"/>
      <c r="N101" s="27"/>
      <c r="O101" s="27"/>
      <c r="P101" s="27"/>
      <c r="Q101" s="27"/>
      <c r="R101" s="27"/>
    </row>
    <row r="102" spans="9:18" x14ac:dyDescent="0.25">
      <c r="I102" s="27"/>
      <c r="J102" s="27"/>
      <c r="L102" s="27"/>
      <c r="M102" s="27"/>
      <c r="N102" s="27"/>
      <c r="O102" s="27"/>
      <c r="P102" s="27"/>
      <c r="Q102" s="27"/>
      <c r="R102" s="27"/>
    </row>
    <row r="103" spans="9:18" x14ac:dyDescent="0.25">
      <c r="I103" s="27"/>
      <c r="J103" s="27"/>
      <c r="L103" s="27"/>
      <c r="M103" s="27"/>
      <c r="N103" s="27"/>
      <c r="O103" s="27"/>
      <c r="P103" s="27"/>
      <c r="Q103" s="27"/>
      <c r="R103" s="27"/>
    </row>
    <row r="104" spans="9:18" x14ac:dyDescent="0.25">
      <c r="I104" s="27"/>
      <c r="J104" s="27"/>
      <c r="L104" s="27"/>
      <c r="M104" s="27"/>
      <c r="N104" s="27"/>
      <c r="O104" s="27"/>
      <c r="P104" s="27"/>
      <c r="Q104" s="27"/>
      <c r="R104" s="27"/>
    </row>
    <row r="105" spans="9:18" x14ac:dyDescent="0.25">
      <c r="I105" s="27"/>
      <c r="J105" s="27"/>
      <c r="L105" s="27"/>
      <c r="M105" s="27"/>
      <c r="N105" s="27"/>
      <c r="O105" s="27"/>
      <c r="P105" s="27"/>
      <c r="Q105" s="27"/>
      <c r="R105" s="27"/>
    </row>
    <row r="106" spans="9:18" x14ac:dyDescent="0.25">
      <c r="I106" s="27"/>
      <c r="J106" s="27"/>
      <c r="L106" s="27"/>
      <c r="M106" s="27"/>
      <c r="N106" s="27"/>
      <c r="O106" s="27"/>
      <c r="P106" s="27"/>
      <c r="Q106" s="27"/>
      <c r="R106" s="27"/>
    </row>
    <row r="107" spans="9:18" x14ac:dyDescent="0.25">
      <c r="I107" s="27"/>
      <c r="J107" s="27"/>
      <c r="L107" s="27"/>
      <c r="M107" s="27"/>
      <c r="N107" s="27"/>
      <c r="O107" s="27"/>
      <c r="P107" s="27"/>
      <c r="Q107" s="27"/>
      <c r="R107" s="27"/>
    </row>
  </sheetData>
  <autoFilter ref="A13:U66" xr:uid="{00000000-0009-0000-0000-000000000000}"/>
  <mergeCells count="129">
    <mergeCell ref="T19:T20"/>
    <mergeCell ref="U19:U20"/>
    <mergeCell ref="L19:L20"/>
    <mergeCell ref="O19:O20"/>
    <mergeCell ref="P19:P20"/>
    <mergeCell ref="Q19:Q20"/>
    <mergeCell ref="R19:R20"/>
    <mergeCell ref="D15:D17"/>
    <mergeCell ref="C15:C17"/>
    <mergeCell ref="J15:J17"/>
    <mergeCell ref="H15:H17"/>
    <mergeCell ref="G15:G17"/>
    <mergeCell ref="F15:F17"/>
    <mergeCell ref="E15:E17"/>
    <mergeCell ref="D18:D23"/>
    <mergeCell ref="T21:T22"/>
    <mergeCell ref="U21:U22"/>
    <mergeCell ref="T23:T24"/>
    <mergeCell ref="U23:U24"/>
    <mergeCell ref="C18:C23"/>
    <mergeCell ref="E18:E23"/>
    <mergeCell ref="F18:F23"/>
    <mergeCell ref="Q6:U6"/>
    <mergeCell ref="A1:F2"/>
    <mergeCell ref="G1:U1"/>
    <mergeCell ref="G2:H2"/>
    <mergeCell ref="I2:J2"/>
    <mergeCell ref="L2:U2"/>
    <mergeCell ref="A3:U5"/>
    <mergeCell ref="A6:P6"/>
    <mergeCell ref="M19:M20"/>
    <mergeCell ref="N19:N20"/>
    <mergeCell ref="K15:K17"/>
    <mergeCell ref="K18:K23"/>
    <mergeCell ref="A7:F8"/>
    <mergeCell ref="G7:U7"/>
    <mergeCell ref="G8:H8"/>
    <mergeCell ref="I8:J8"/>
    <mergeCell ref="L8:U8"/>
    <mergeCell ref="A9:U11"/>
    <mergeCell ref="J18:J23"/>
    <mergeCell ref="I19:I20"/>
    <mergeCell ref="G18:G23"/>
    <mergeCell ref="H18:H23"/>
    <mergeCell ref="A12:U12"/>
    <mergeCell ref="S19:S20"/>
    <mergeCell ref="C29:C37"/>
    <mergeCell ref="D29:D37"/>
    <mergeCell ref="E29:E37"/>
    <mergeCell ref="F29:F37"/>
    <mergeCell ref="G29:G37"/>
    <mergeCell ref="C25:C28"/>
    <mergeCell ref="D25:D28"/>
    <mergeCell ref="E25:E28"/>
    <mergeCell ref="F25:F28"/>
    <mergeCell ref="G25:G28"/>
    <mergeCell ref="C57:C58"/>
    <mergeCell ref="D57:D58"/>
    <mergeCell ref="C38:C44"/>
    <mergeCell ref="C45:C53"/>
    <mergeCell ref="C54:C56"/>
    <mergeCell ref="D54:D56"/>
    <mergeCell ref="E57:E58"/>
    <mergeCell ref="E45:E53"/>
    <mergeCell ref="J57:J58"/>
    <mergeCell ref="H57:H58"/>
    <mergeCell ref="G57:G58"/>
    <mergeCell ref="F57:F58"/>
    <mergeCell ref="J45:J53"/>
    <mergeCell ref="J54:J56"/>
    <mergeCell ref="H54:H56"/>
    <mergeCell ref="G54:G56"/>
    <mergeCell ref="F54:F56"/>
    <mergeCell ref="E54:E56"/>
    <mergeCell ref="H45:H53"/>
    <mergeCell ref="F45:F53"/>
    <mergeCell ref="G45:G53"/>
    <mergeCell ref="H38:H44"/>
    <mergeCell ref="D38:D44"/>
    <mergeCell ref="E38:E44"/>
    <mergeCell ref="A57:A58"/>
    <mergeCell ref="A15:A17"/>
    <mergeCell ref="A18:A23"/>
    <mergeCell ref="A25:A28"/>
    <mergeCell ref="A38:A44"/>
    <mergeCell ref="A45:A53"/>
    <mergeCell ref="A54:A56"/>
    <mergeCell ref="B57:B58"/>
    <mergeCell ref="B54:B56"/>
    <mergeCell ref="A29:A37"/>
    <mergeCell ref="B29:B37"/>
    <mergeCell ref="B38:B44"/>
    <mergeCell ref="B45:B53"/>
    <mergeCell ref="B18:B23"/>
    <mergeCell ref="B15:B17"/>
    <mergeCell ref="B25:B28"/>
    <mergeCell ref="D65:E65"/>
    <mergeCell ref="D61:E61"/>
    <mergeCell ref="D62:E62"/>
    <mergeCell ref="D63:E63"/>
    <mergeCell ref="D64:E64"/>
    <mergeCell ref="H25:H28"/>
    <mergeCell ref="J25:J28"/>
    <mergeCell ref="I25:I26"/>
    <mergeCell ref="J38:J44"/>
    <mergeCell ref="D45:D53"/>
    <mergeCell ref="H29:H37"/>
    <mergeCell ref="J29:J37"/>
    <mergeCell ref="F38:F44"/>
    <mergeCell ref="G38:G44"/>
    <mergeCell ref="V29:V38"/>
    <mergeCell ref="V45:V53"/>
    <mergeCell ref="V57:V58"/>
    <mergeCell ref="K57:K58"/>
    <mergeCell ref="K45:K53"/>
    <mergeCell ref="K29:K37"/>
    <mergeCell ref="K38:K44"/>
    <mergeCell ref="K54:K56"/>
    <mergeCell ref="K25:K28"/>
    <mergeCell ref="U25:U26"/>
    <mergeCell ref="O25:O26"/>
    <mergeCell ref="P25:P26"/>
    <mergeCell ref="Q25:Q26"/>
    <mergeCell ref="R25:R26"/>
    <mergeCell ref="S25:S26"/>
    <mergeCell ref="T25:T26"/>
    <mergeCell ref="L25:L26"/>
    <mergeCell ref="M25:M26"/>
    <mergeCell ref="N25:N26"/>
  </mergeCells>
  <pageMargins left="0.25" right="0.25" top="0.75" bottom="0.75" header="0.3" footer="0.3"/>
  <pageSetup paperSize="121" scale="4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5"/>
  <sheetViews>
    <sheetView topLeftCell="I1" zoomScale="87" zoomScaleNormal="80" workbookViewId="0">
      <selection activeCell="P8" sqref="P8"/>
    </sheetView>
  </sheetViews>
  <sheetFormatPr baseColWidth="10" defaultColWidth="11.42578125" defaultRowHeight="15" x14ac:dyDescent="0.25"/>
  <cols>
    <col min="1" max="1" width="23.5703125" style="27" customWidth="1"/>
    <col min="2" max="2" width="33.5703125" style="27" customWidth="1"/>
    <col min="3" max="3" width="40.85546875" style="27" customWidth="1"/>
    <col min="4" max="4" width="19.140625" style="27" customWidth="1"/>
    <col min="5" max="5" width="26" style="27" customWidth="1"/>
    <col min="6" max="6" width="26.42578125" style="27" customWidth="1"/>
    <col min="7" max="7" width="24.7109375" style="27" customWidth="1"/>
    <col min="8" max="8" width="34.28515625" style="27" customWidth="1"/>
    <col min="9" max="9" width="32.140625" style="27" customWidth="1"/>
    <col min="10" max="11" width="30.28515625" style="27" customWidth="1"/>
    <col min="12" max="12" width="21.85546875" style="27" customWidth="1"/>
    <col min="13" max="13" width="20.42578125" style="27" customWidth="1"/>
    <col min="14" max="14" width="20.28515625" style="27" customWidth="1"/>
    <col min="15" max="15" width="29.42578125" style="27" customWidth="1"/>
    <col min="16" max="16" width="23.28515625" style="27" customWidth="1"/>
    <col min="17" max="17" width="20.85546875" style="27" customWidth="1"/>
    <col min="18" max="18" width="16.5703125" style="27" customWidth="1"/>
    <col min="19" max="19" width="15.42578125" style="27" customWidth="1"/>
    <col min="20" max="20" width="17.85546875" style="27" customWidth="1"/>
    <col min="21" max="21" width="19.7109375" style="27" customWidth="1"/>
    <col min="22" max="16384" width="11.42578125" style="27"/>
  </cols>
  <sheetData>
    <row r="1" spans="1:22" ht="35.25" customHeight="1" x14ac:dyDescent="0.25">
      <c r="A1" s="358"/>
      <c r="B1" s="359"/>
      <c r="C1" s="359"/>
      <c r="D1" s="359"/>
      <c r="E1" s="359"/>
      <c r="F1" s="360"/>
      <c r="G1" s="364" t="s">
        <v>46</v>
      </c>
      <c r="H1" s="365"/>
      <c r="I1" s="365"/>
      <c r="J1" s="365"/>
      <c r="K1" s="365"/>
      <c r="L1" s="365"/>
      <c r="M1" s="365"/>
      <c r="N1" s="365"/>
      <c r="O1" s="365"/>
      <c r="P1" s="365"/>
      <c r="Q1" s="365"/>
      <c r="R1" s="365"/>
      <c r="S1" s="365"/>
      <c r="T1" s="365"/>
      <c r="U1" s="366"/>
      <c r="V1" s="77"/>
    </row>
    <row r="2" spans="1:22" ht="37.5" customHeight="1" x14ac:dyDescent="0.25">
      <c r="A2" s="361"/>
      <c r="B2" s="362"/>
      <c r="C2" s="362"/>
      <c r="D2" s="362"/>
      <c r="E2" s="362"/>
      <c r="F2" s="363"/>
      <c r="G2" s="346" t="s">
        <v>54</v>
      </c>
      <c r="H2" s="347"/>
      <c r="I2" s="346" t="s">
        <v>135</v>
      </c>
      <c r="J2" s="348"/>
      <c r="K2" s="348"/>
      <c r="L2" s="367"/>
      <c r="M2" s="346" t="s">
        <v>144</v>
      </c>
      <c r="N2" s="348"/>
      <c r="O2" s="348"/>
      <c r="P2" s="348"/>
      <c r="Q2" s="348"/>
      <c r="R2" s="348"/>
      <c r="S2" s="348"/>
      <c r="T2" s="348"/>
      <c r="U2" s="348"/>
      <c r="V2" s="76"/>
    </row>
    <row r="3" spans="1:22" ht="15.75" customHeight="1" x14ac:dyDescent="0.25">
      <c r="A3" s="349" t="s">
        <v>134</v>
      </c>
      <c r="B3" s="349"/>
      <c r="C3" s="349"/>
      <c r="D3" s="349"/>
      <c r="E3" s="349"/>
      <c r="F3" s="349"/>
      <c r="G3" s="349"/>
      <c r="H3" s="349"/>
      <c r="I3" s="349"/>
      <c r="J3" s="349"/>
      <c r="K3" s="349"/>
      <c r="L3" s="349"/>
      <c r="M3" s="349"/>
      <c r="N3" s="349"/>
      <c r="O3" s="349"/>
      <c r="P3" s="349"/>
      <c r="Q3" s="349"/>
      <c r="R3" s="349"/>
      <c r="S3" s="349"/>
      <c r="T3" s="349"/>
      <c r="U3" s="349"/>
      <c r="V3" s="349"/>
    </row>
    <row r="4" spans="1:22" ht="15.75" customHeight="1" x14ac:dyDescent="0.25">
      <c r="A4" s="349"/>
      <c r="B4" s="349"/>
      <c r="C4" s="349"/>
      <c r="D4" s="349"/>
      <c r="E4" s="349"/>
      <c r="F4" s="349"/>
      <c r="G4" s="349"/>
      <c r="H4" s="349"/>
      <c r="I4" s="349"/>
      <c r="J4" s="349"/>
      <c r="K4" s="349"/>
      <c r="L4" s="349"/>
      <c r="M4" s="349"/>
      <c r="N4" s="349"/>
      <c r="O4" s="349"/>
      <c r="P4" s="349"/>
      <c r="Q4" s="349"/>
      <c r="R4" s="349"/>
      <c r="S4" s="349"/>
      <c r="T4" s="349"/>
      <c r="U4" s="349"/>
      <c r="V4" s="349"/>
    </row>
    <row r="5" spans="1:22" ht="15.75" customHeight="1" x14ac:dyDescent="0.25">
      <c r="A5" s="349"/>
      <c r="B5" s="349"/>
      <c r="C5" s="349"/>
      <c r="D5" s="349"/>
      <c r="E5" s="349"/>
      <c r="F5" s="349"/>
      <c r="G5" s="349"/>
      <c r="H5" s="349"/>
      <c r="I5" s="349"/>
      <c r="J5" s="349"/>
      <c r="K5" s="349"/>
      <c r="L5" s="349"/>
      <c r="M5" s="349"/>
      <c r="N5" s="349"/>
      <c r="O5" s="349"/>
      <c r="P5" s="349"/>
      <c r="Q5" s="349"/>
      <c r="R5" s="349"/>
      <c r="S5" s="349"/>
      <c r="T5" s="349"/>
      <c r="U5" s="349"/>
      <c r="V5" s="349"/>
    </row>
    <row r="6" spans="1:22" ht="15.75" customHeight="1" x14ac:dyDescent="0.25">
      <c r="A6" s="338" t="s">
        <v>17</v>
      </c>
      <c r="B6" s="338"/>
      <c r="C6" s="338"/>
      <c r="D6" s="338"/>
      <c r="E6" s="338"/>
      <c r="F6" s="338"/>
      <c r="G6" s="338"/>
      <c r="H6" s="338"/>
      <c r="I6" s="338"/>
      <c r="J6" s="338"/>
      <c r="K6" s="338"/>
      <c r="L6" s="338"/>
      <c r="M6" s="338"/>
      <c r="N6" s="338"/>
      <c r="O6" s="338"/>
      <c r="P6" s="338"/>
      <c r="Q6" s="338" t="s">
        <v>18</v>
      </c>
      <c r="R6" s="338"/>
      <c r="S6" s="338"/>
      <c r="T6" s="338"/>
      <c r="U6" s="338"/>
    </row>
    <row r="7" spans="1:22" ht="63" x14ac:dyDescent="0.25">
      <c r="A7" s="30" t="s">
        <v>0</v>
      </c>
      <c r="B7" s="30" t="s">
        <v>1</v>
      </c>
      <c r="C7" s="30" t="s">
        <v>52</v>
      </c>
      <c r="D7" s="30" t="s">
        <v>2</v>
      </c>
      <c r="E7" s="30" t="s">
        <v>90</v>
      </c>
      <c r="F7" s="30" t="s">
        <v>89</v>
      </c>
      <c r="G7" s="30" t="s">
        <v>3</v>
      </c>
      <c r="H7" s="30" t="s">
        <v>5</v>
      </c>
      <c r="I7" s="30" t="s">
        <v>4</v>
      </c>
      <c r="J7" s="30" t="s">
        <v>275</v>
      </c>
      <c r="K7" s="136" t="s">
        <v>277</v>
      </c>
      <c r="L7" s="30" t="s">
        <v>7</v>
      </c>
      <c r="M7" s="30" t="s">
        <v>10</v>
      </c>
      <c r="N7" s="30" t="s">
        <v>9</v>
      </c>
      <c r="O7" s="2" t="s">
        <v>6</v>
      </c>
      <c r="P7" s="2" t="s">
        <v>11</v>
      </c>
      <c r="Q7" s="4" t="s">
        <v>13</v>
      </c>
      <c r="R7" s="4" t="s">
        <v>12</v>
      </c>
      <c r="S7" s="4" t="s">
        <v>14</v>
      </c>
      <c r="T7" s="4" t="s">
        <v>15</v>
      </c>
      <c r="U7" s="30" t="s">
        <v>16</v>
      </c>
    </row>
    <row r="8" spans="1:22" s="189" customFormat="1" ht="181.5" customHeight="1" x14ac:dyDescent="0.25">
      <c r="A8" s="181">
        <v>1</v>
      </c>
      <c r="B8" s="181">
        <v>2021002131</v>
      </c>
      <c r="C8" s="182" t="s">
        <v>106</v>
      </c>
      <c r="D8" s="183">
        <v>200356</v>
      </c>
      <c r="E8" s="184" t="s">
        <v>69</v>
      </c>
      <c r="F8" s="182" t="s">
        <v>70</v>
      </c>
      <c r="G8" s="184" t="s">
        <v>367</v>
      </c>
      <c r="H8" s="185" t="s">
        <v>71</v>
      </c>
      <c r="I8" s="182" t="s">
        <v>356</v>
      </c>
      <c r="J8" s="186">
        <v>0</v>
      </c>
      <c r="K8" s="186"/>
      <c r="L8" s="181">
        <v>9</v>
      </c>
      <c r="M8" s="181">
        <v>0</v>
      </c>
      <c r="N8" s="181">
        <v>9</v>
      </c>
      <c r="O8" s="88" t="s">
        <v>29</v>
      </c>
      <c r="P8" s="88" t="s">
        <v>29</v>
      </c>
      <c r="Q8" s="181"/>
      <c r="R8" s="181"/>
      <c r="S8" s="181"/>
      <c r="T8" s="187"/>
      <c r="U8" s="188"/>
    </row>
    <row r="9" spans="1:22" s="189" customFormat="1" ht="27.75" customHeight="1" x14ac:dyDescent="0.25">
      <c r="A9" s="181"/>
    </row>
    <row r="10" spans="1:22" ht="32.25" customHeight="1" x14ac:dyDescent="0.25">
      <c r="A10" s="99"/>
      <c r="B10" s="99"/>
      <c r="F10" s="101"/>
      <c r="G10" s="100"/>
      <c r="J10" s="10"/>
      <c r="K10" s="10"/>
      <c r="Q10" s="8"/>
      <c r="T10" s="13"/>
    </row>
    <row r="11" spans="1:22" ht="30" customHeight="1" x14ac:dyDescent="0.25">
      <c r="C11" s="117" t="s">
        <v>152</v>
      </c>
      <c r="D11" s="370">
        <f>SUM(J8)</f>
        <v>0</v>
      </c>
      <c r="E11" s="370"/>
      <c r="Q11" s="8"/>
    </row>
    <row r="12" spans="1:22" s="38" customFormat="1" ht="27.75" customHeight="1" x14ac:dyDescent="0.25">
      <c r="C12" s="117" t="s">
        <v>153</v>
      </c>
      <c r="D12" s="328"/>
      <c r="E12" s="328"/>
      <c r="Q12" s="41"/>
      <c r="T12" s="44"/>
    </row>
    <row r="13" spans="1:22" s="38" customFormat="1" ht="41.25" customHeight="1" x14ac:dyDescent="0.25">
      <c r="C13" s="261" t="s">
        <v>19</v>
      </c>
      <c r="D13" s="328"/>
      <c r="E13" s="328"/>
      <c r="Q13" s="39"/>
    </row>
    <row r="14" spans="1:22" s="38" customFormat="1" ht="33" customHeight="1" x14ac:dyDescent="0.25">
      <c r="C14" s="261" t="s">
        <v>20</v>
      </c>
      <c r="D14" s="327"/>
      <c r="E14" s="327"/>
      <c r="Q14" s="44"/>
    </row>
    <row r="15" spans="1:22" s="38" customFormat="1" ht="29.25" customHeight="1" x14ac:dyDescent="0.25">
      <c r="C15" s="261" t="s">
        <v>21</v>
      </c>
      <c r="D15" s="368"/>
      <c r="E15" s="369"/>
    </row>
  </sheetData>
  <autoFilter ref="A7:U15" xr:uid="{00000000-0009-0000-0000-000001000000}"/>
  <mergeCells count="13">
    <mergeCell ref="D15:E15"/>
    <mergeCell ref="D13:E13"/>
    <mergeCell ref="D14:E14"/>
    <mergeCell ref="D11:E11"/>
    <mergeCell ref="D12:E12"/>
    <mergeCell ref="A6:P6"/>
    <mergeCell ref="Q6:U6"/>
    <mergeCell ref="A1:F2"/>
    <mergeCell ref="G1:U1"/>
    <mergeCell ref="G2:H2"/>
    <mergeCell ref="I2:L2"/>
    <mergeCell ref="A3:V5"/>
    <mergeCell ref="M2:U2"/>
  </mergeCells>
  <pageMargins left="0.7" right="0.7" top="0.75" bottom="0.75" header="0.3" footer="0.3"/>
  <pageSetup orientation="portrait" horizont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20"/>
  <sheetViews>
    <sheetView topLeftCell="A9" zoomScale="80" zoomScaleNormal="80" workbookViewId="0">
      <selection activeCell="A18" sqref="A18"/>
    </sheetView>
  </sheetViews>
  <sheetFormatPr baseColWidth="10" defaultRowHeight="15" x14ac:dyDescent="0.25"/>
  <cols>
    <col min="2" max="2" width="13.7109375" customWidth="1"/>
    <col min="3" max="3" width="24.5703125" style="27" customWidth="1"/>
    <col min="4" max="4" width="13.140625" customWidth="1"/>
    <col min="5" max="5" width="31.28515625" customWidth="1"/>
    <col min="6" max="6" width="25.28515625" customWidth="1"/>
    <col min="7" max="7" width="16.5703125" customWidth="1"/>
    <col min="8" max="8" width="20.85546875" customWidth="1"/>
    <col min="9" max="9" width="36.7109375" customWidth="1"/>
    <col min="10" max="10" width="22.28515625" style="27" customWidth="1"/>
    <col min="11" max="11" width="20.7109375" customWidth="1"/>
    <col min="12" max="12" width="17.28515625" customWidth="1"/>
    <col min="13" max="13" width="16.140625" customWidth="1"/>
    <col min="14" max="14" width="16.28515625" customWidth="1"/>
    <col min="15" max="15" width="21" customWidth="1"/>
    <col min="16" max="16" width="20" customWidth="1"/>
    <col min="17" max="17" width="14.85546875" customWidth="1"/>
    <col min="18" max="20" width="15.42578125" customWidth="1"/>
    <col min="21" max="21" width="15.7109375" customWidth="1"/>
  </cols>
  <sheetData>
    <row r="1" spans="1:22" ht="35.25" customHeight="1" x14ac:dyDescent="0.25">
      <c r="A1" s="339"/>
      <c r="B1" s="340"/>
      <c r="C1" s="340"/>
      <c r="D1" s="340"/>
      <c r="E1" s="340"/>
      <c r="F1" s="341"/>
      <c r="G1" s="345" t="s">
        <v>46</v>
      </c>
      <c r="H1" s="345"/>
      <c r="I1" s="345"/>
      <c r="J1" s="345"/>
      <c r="K1" s="345"/>
      <c r="L1" s="345"/>
      <c r="M1" s="345"/>
      <c r="N1" s="345"/>
      <c r="O1" s="345"/>
      <c r="P1" s="345"/>
      <c r="Q1" s="345"/>
      <c r="R1" s="345"/>
      <c r="S1" s="345"/>
      <c r="T1" s="345"/>
      <c r="U1" s="345"/>
    </row>
    <row r="2" spans="1:22" ht="37.5" customHeight="1" x14ac:dyDescent="0.25">
      <c r="A2" s="342"/>
      <c r="B2" s="343"/>
      <c r="C2" s="343"/>
      <c r="D2" s="343"/>
      <c r="E2" s="343"/>
      <c r="F2" s="344"/>
      <c r="G2" s="346" t="s">
        <v>54</v>
      </c>
      <c r="H2" s="347"/>
      <c r="I2" s="346" t="s">
        <v>135</v>
      </c>
      <c r="J2" s="348"/>
      <c r="K2" s="367"/>
      <c r="L2" s="346" t="s">
        <v>147</v>
      </c>
      <c r="M2" s="348"/>
      <c r="N2" s="348"/>
      <c r="O2" s="348"/>
      <c r="P2" s="348"/>
      <c r="Q2" s="348"/>
      <c r="R2" s="348"/>
      <c r="S2" s="348"/>
      <c r="T2" s="348"/>
      <c r="U2" s="348"/>
    </row>
    <row r="3" spans="1:22" ht="15.75" customHeight="1" x14ac:dyDescent="0.25">
      <c r="A3" s="349" t="s">
        <v>134</v>
      </c>
      <c r="B3" s="349"/>
      <c r="C3" s="349"/>
      <c r="D3" s="349"/>
      <c r="E3" s="349"/>
      <c r="F3" s="349"/>
      <c r="G3" s="349"/>
      <c r="H3" s="349"/>
      <c r="I3" s="349"/>
      <c r="J3" s="349"/>
      <c r="K3" s="349"/>
      <c r="L3" s="349"/>
      <c r="M3" s="349"/>
      <c r="N3" s="349"/>
      <c r="O3" s="349"/>
      <c r="P3" s="349"/>
      <c r="Q3" s="349"/>
      <c r="R3" s="349"/>
      <c r="S3" s="349"/>
      <c r="T3" s="349"/>
      <c r="U3" s="349"/>
    </row>
    <row r="4" spans="1:22" ht="15.75" customHeight="1" x14ac:dyDescent="0.25">
      <c r="A4" s="349"/>
      <c r="B4" s="349"/>
      <c r="C4" s="349"/>
      <c r="D4" s="349"/>
      <c r="E4" s="349"/>
      <c r="F4" s="349"/>
      <c r="G4" s="349"/>
      <c r="H4" s="349"/>
      <c r="I4" s="349"/>
      <c r="J4" s="349"/>
      <c r="K4" s="349"/>
      <c r="L4" s="349"/>
      <c r="M4" s="349"/>
      <c r="N4" s="349"/>
      <c r="O4" s="349"/>
      <c r="P4" s="349"/>
      <c r="Q4" s="349"/>
      <c r="R4" s="349"/>
      <c r="S4" s="349"/>
      <c r="T4" s="349"/>
      <c r="U4" s="349"/>
    </row>
    <row r="5" spans="1:22" ht="15.75" customHeight="1" x14ac:dyDescent="0.25">
      <c r="A5" s="349"/>
      <c r="B5" s="349"/>
      <c r="C5" s="349"/>
      <c r="D5" s="349"/>
      <c r="E5" s="349"/>
      <c r="F5" s="349"/>
      <c r="G5" s="349"/>
      <c r="H5" s="349"/>
      <c r="I5" s="349"/>
      <c r="J5" s="349"/>
      <c r="K5" s="349"/>
      <c r="L5" s="349"/>
      <c r="M5" s="349"/>
      <c r="N5" s="349"/>
      <c r="O5" s="349"/>
      <c r="P5" s="349"/>
      <c r="Q5" s="349"/>
      <c r="R5" s="349"/>
      <c r="S5" s="349"/>
      <c r="T5" s="349"/>
      <c r="U5" s="349"/>
    </row>
    <row r="6" spans="1:22" ht="15.75" customHeight="1" x14ac:dyDescent="0.25">
      <c r="A6" s="338" t="s">
        <v>17</v>
      </c>
      <c r="B6" s="338"/>
      <c r="C6" s="338"/>
      <c r="D6" s="338"/>
      <c r="E6" s="338"/>
      <c r="F6" s="338"/>
      <c r="G6" s="338"/>
      <c r="H6" s="338"/>
      <c r="I6" s="338"/>
      <c r="J6" s="338"/>
      <c r="K6" s="338"/>
      <c r="L6" s="338"/>
      <c r="M6" s="338"/>
      <c r="N6" s="338"/>
      <c r="O6" s="338"/>
      <c r="P6" s="338"/>
      <c r="Q6" s="338" t="s">
        <v>18</v>
      </c>
      <c r="R6" s="338"/>
      <c r="S6" s="338"/>
      <c r="T6" s="338"/>
      <c r="U6" s="338"/>
    </row>
    <row r="7" spans="1:22" ht="63" x14ac:dyDescent="0.25">
      <c r="A7" s="1" t="s">
        <v>0</v>
      </c>
      <c r="B7" s="1" t="s">
        <v>1</v>
      </c>
      <c r="C7" s="29" t="s">
        <v>52</v>
      </c>
      <c r="D7" s="1" t="s">
        <v>2</v>
      </c>
      <c r="E7" s="1" t="s">
        <v>88</v>
      </c>
      <c r="F7" s="1" t="s">
        <v>89</v>
      </c>
      <c r="G7" s="1" t="s">
        <v>3</v>
      </c>
      <c r="H7" s="1" t="s">
        <v>5</v>
      </c>
      <c r="I7" s="1" t="s">
        <v>4</v>
      </c>
      <c r="J7" s="29" t="s">
        <v>275</v>
      </c>
      <c r="K7" s="3" t="s">
        <v>278</v>
      </c>
      <c r="L7" s="1" t="s">
        <v>7</v>
      </c>
      <c r="M7" s="1" t="s">
        <v>10</v>
      </c>
      <c r="N7" s="1" t="s">
        <v>9</v>
      </c>
      <c r="O7" s="2" t="s">
        <v>6</v>
      </c>
      <c r="P7" s="2" t="s">
        <v>11</v>
      </c>
      <c r="Q7" s="4" t="s">
        <v>13</v>
      </c>
      <c r="R7" s="4" t="s">
        <v>12</v>
      </c>
      <c r="S7" s="4" t="s">
        <v>14</v>
      </c>
      <c r="T7" s="4" t="s">
        <v>15</v>
      </c>
      <c r="U7" s="1" t="s">
        <v>16</v>
      </c>
    </row>
    <row r="8" spans="1:22" ht="43.15" customHeight="1" x14ac:dyDescent="0.25">
      <c r="A8" s="384">
        <v>2</v>
      </c>
      <c r="B8" s="385">
        <v>2021002132</v>
      </c>
      <c r="C8" s="386" t="s">
        <v>110</v>
      </c>
      <c r="D8" s="376">
        <v>200253</v>
      </c>
      <c r="E8" s="376" t="s">
        <v>83</v>
      </c>
      <c r="F8" s="376" t="s">
        <v>109</v>
      </c>
      <c r="G8" s="376" t="s">
        <v>84</v>
      </c>
      <c r="H8" s="377" t="s">
        <v>85</v>
      </c>
      <c r="I8" s="51" t="s">
        <v>280</v>
      </c>
      <c r="J8" s="380">
        <v>983850000</v>
      </c>
      <c r="K8" s="381"/>
      <c r="L8" s="190">
        <v>2</v>
      </c>
      <c r="M8" s="190">
        <v>2</v>
      </c>
      <c r="N8" s="190">
        <v>2</v>
      </c>
      <c r="O8" s="48" t="s">
        <v>123</v>
      </c>
      <c r="P8" s="52" t="s">
        <v>128</v>
      </c>
      <c r="Q8" s="91"/>
      <c r="R8" s="55"/>
      <c r="S8" s="55"/>
      <c r="T8" s="9">
        <f>Q8/L8</f>
        <v>0</v>
      </c>
      <c r="U8" s="11">
        <f>S8/N8</f>
        <v>0</v>
      </c>
      <c r="V8" s="371"/>
    </row>
    <row r="9" spans="1:22" ht="105" customHeight="1" x14ac:dyDescent="0.25">
      <c r="A9" s="384"/>
      <c r="B9" s="385"/>
      <c r="C9" s="386"/>
      <c r="D9" s="376"/>
      <c r="E9" s="376"/>
      <c r="F9" s="376"/>
      <c r="G9" s="376"/>
      <c r="H9" s="378"/>
      <c r="I9" s="51" t="s">
        <v>360</v>
      </c>
      <c r="J9" s="380"/>
      <c r="K9" s="382"/>
      <c r="L9" s="190">
        <v>10</v>
      </c>
      <c r="M9" s="190">
        <v>15</v>
      </c>
      <c r="N9" s="190">
        <v>25</v>
      </c>
      <c r="O9" s="48" t="s">
        <v>123</v>
      </c>
      <c r="P9" s="52" t="s">
        <v>128</v>
      </c>
      <c r="Q9" s="91"/>
      <c r="R9" s="55"/>
      <c r="S9" s="55"/>
      <c r="T9" s="9">
        <f t="shared" ref="T9:T12" si="0">Q9/L9</f>
        <v>0</v>
      </c>
      <c r="U9" s="11">
        <f t="shared" ref="U9:U12" si="1">S9/N9</f>
        <v>0</v>
      </c>
      <c r="V9" s="371"/>
    </row>
    <row r="10" spans="1:22" ht="60" x14ac:dyDescent="0.25">
      <c r="A10" s="384"/>
      <c r="B10" s="385"/>
      <c r="C10" s="386"/>
      <c r="D10" s="376"/>
      <c r="E10" s="376"/>
      <c r="F10" s="376"/>
      <c r="G10" s="376"/>
      <c r="H10" s="378"/>
      <c r="I10" s="51" t="s">
        <v>281</v>
      </c>
      <c r="J10" s="380"/>
      <c r="K10" s="382"/>
      <c r="L10" s="190">
        <v>1</v>
      </c>
      <c r="M10" s="190">
        <v>1</v>
      </c>
      <c r="N10" s="190">
        <v>1</v>
      </c>
      <c r="O10" s="48" t="s">
        <v>123</v>
      </c>
      <c r="P10" s="52" t="s">
        <v>128</v>
      </c>
      <c r="Q10" s="91"/>
      <c r="R10" s="55"/>
      <c r="S10" s="55"/>
      <c r="T10" s="9">
        <f t="shared" si="0"/>
        <v>0</v>
      </c>
      <c r="U10" s="11">
        <f t="shared" si="1"/>
        <v>0</v>
      </c>
      <c r="V10" s="371"/>
    </row>
    <row r="11" spans="1:22" ht="54" customHeight="1" x14ac:dyDescent="0.25">
      <c r="A11" s="384"/>
      <c r="B11" s="385"/>
      <c r="C11" s="386"/>
      <c r="D11" s="376"/>
      <c r="E11" s="376"/>
      <c r="F11" s="376"/>
      <c r="G11" s="376"/>
      <c r="H11" s="378"/>
      <c r="I11" s="51" t="s">
        <v>282</v>
      </c>
      <c r="J11" s="380"/>
      <c r="K11" s="382"/>
      <c r="L11" s="190">
        <v>3</v>
      </c>
      <c r="M11" s="190">
        <v>3</v>
      </c>
      <c r="N11" s="190">
        <v>3</v>
      </c>
      <c r="O11" s="48" t="s">
        <v>123</v>
      </c>
      <c r="P11" s="52" t="s">
        <v>128</v>
      </c>
      <c r="Q11" s="91"/>
      <c r="R11" s="55"/>
      <c r="S11" s="55"/>
      <c r="T11" s="9">
        <f t="shared" si="0"/>
        <v>0</v>
      </c>
      <c r="U11" s="11">
        <f t="shared" si="1"/>
        <v>0</v>
      </c>
      <c r="V11" s="371"/>
    </row>
    <row r="12" spans="1:22" s="27" customFormat="1" ht="87" customHeight="1" x14ac:dyDescent="0.25">
      <c r="A12" s="384"/>
      <c r="B12" s="385"/>
      <c r="C12" s="386"/>
      <c r="D12" s="376"/>
      <c r="E12" s="376"/>
      <c r="F12" s="376"/>
      <c r="G12" s="376"/>
      <c r="H12" s="379"/>
      <c r="I12" s="62" t="s">
        <v>156</v>
      </c>
      <c r="J12" s="380"/>
      <c r="K12" s="383"/>
      <c r="L12" s="190">
        <v>1</v>
      </c>
      <c r="M12" s="190">
        <v>1</v>
      </c>
      <c r="N12" s="190">
        <v>1</v>
      </c>
      <c r="O12" s="48" t="s">
        <v>123</v>
      </c>
      <c r="P12" s="52" t="s">
        <v>128</v>
      </c>
      <c r="Q12" s="91"/>
      <c r="R12" s="55"/>
      <c r="S12" s="55"/>
      <c r="T12" s="9">
        <f t="shared" si="0"/>
        <v>0</v>
      </c>
      <c r="U12" s="11">
        <f t="shared" si="1"/>
        <v>0</v>
      </c>
      <c r="V12" s="371"/>
    </row>
    <row r="13" spans="1:22" s="27" customFormat="1" ht="27.75" customHeight="1" x14ac:dyDescent="0.25">
      <c r="A13" s="15"/>
      <c r="B13" s="15"/>
      <c r="C13" s="15"/>
      <c r="D13" s="15"/>
      <c r="E13" s="15"/>
      <c r="F13" s="15"/>
      <c r="G13" s="15"/>
      <c r="H13" s="15"/>
      <c r="I13" s="15"/>
      <c r="J13" s="15"/>
      <c r="K13" s="15"/>
      <c r="L13" s="15"/>
      <c r="M13" s="15"/>
      <c r="N13" s="15"/>
      <c r="O13" s="15"/>
      <c r="P13" s="15"/>
      <c r="Q13" s="15"/>
      <c r="R13" s="15"/>
      <c r="S13" s="15"/>
      <c r="T13" s="31"/>
      <c r="U13" s="32"/>
      <c r="V13" s="12"/>
    </row>
    <row r="14" spans="1:22" s="27" customFormat="1" x14ac:dyDescent="0.25">
      <c r="A14" s="15"/>
      <c r="B14" s="15"/>
      <c r="C14" s="15"/>
      <c r="D14" s="15"/>
      <c r="E14" s="15"/>
      <c r="F14" s="15"/>
      <c r="G14" s="15"/>
      <c r="H14" s="15"/>
      <c r="L14" s="15"/>
      <c r="M14" s="15"/>
      <c r="N14" s="15"/>
      <c r="O14" s="15"/>
      <c r="P14" s="15"/>
      <c r="Q14" s="15"/>
      <c r="R14" s="15"/>
      <c r="S14" s="15"/>
      <c r="T14" s="31"/>
      <c r="U14" s="32"/>
    </row>
    <row r="15" spans="1:22" x14ac:dyDescent="0.25">
      <c r="T15" s="13"/>
    </row>
    <row r="16" spans="1:22" ht="27.75" customHeight="1" x14ac:dyDescent="0.25">
      <c r="E16" s="33" t="s">
        <v>152</v>
      </c>
      <c r="F16" s="372">
        <f>SUM(J8)</f>
        <v>983850000</v>
      </c>
      <c r="G16" s="373"/>
    </row>
    <row r="17" spans="5:7" ht="27.75" customHeight="1" x14ac:dyDescent="0.25">
      <c r="E17" s="33" t="s">
        <v>68</v>
      </c>
      <c r="F17" s="374"/>
      <c r="G17" s="375"/>
    </row>
    <row r="18" spans="5:7" ht="37.5" customHeight="1" x14ac:dyDescent="0.25">
      <c r="E18" s="34" t="s">
        <v>19</v>
      </c>
      <c r="F18" s="374"/>
      <c r="G18" s="375"/>
    </row>
    <row r="19" spans="5:7" ht="47.25" customHeight="1" x14ac:dyDescent="0.25">
      <c r="E19" s="34" t="s">
        <v>20</v>
      </c>
      <c r="F19" s="368"/>
      <c r="G19" s="369"/>
    </row>
    <row r="20" spans="5:7" ht="24" customHeight="1" x14ac:dyDescent="0.25">
      <c r="E20" s="34" t="s">
        <v>21</v>
      </c>
      <c r="F20" s="368"/>
      <c r="G20" s="369"/>
    </row>
  </sheetData>
  <autoFilter ref="A7:U7" xr:uid="{00000000-0009-0000-0000-000002000000}"/>
  <mergeCells count="24">
    <mergeCell ref="A8:A12"/>
    <mergeCell ref="B8:B12"/>
    <mergeCell ref="C8:C12"/>
    <mergeCell ref="D8:D12"/>
    <mergeCell ref="E8:E12"/>
    <mergeCell ref="A6:P6"/>
    <mergeCell ref="Q6:U6"/>
    <mergeCell ref="A1:F2"/>
    <mergeCell ref="G1:U1"/>
    <mergeCell ref="G2:H2"/>
    <mergeCell ref="I2:K2"/>
    <mergeCell ref="L2:U2"/>
    <mergeCell ref="A3:U5"/>
    <mergeCell ref="V8:V12"/>
    <mergeCell ref="F20:G20"/>
    <mergeCell ref="F16:G16"/>
    <mergeCell ref="F17:G17"/>
    <mergeCell ref="F18:G18"/>
    <mergeCell ref="F19:G19"/>
    <mergeCell ref="F8:F12"/>
    <mergeCell ref="G8:G12"/>
    <mergeCell ref="H8:H12"/>
    <mergeCell ref="J8:J12"/>
    <mergeCell ref="K8:K12"/>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6"/>
  <sheetViews>
    <sheetView topLeftCell="A19" zoomScale="70" zoomScaleNormal="70" workbookViewId="0">
      <selection activeCell="F31" sqref="F31:G31"/>
    </sheetView>
  </sheetViews>
  <sheetFormatPr baseColWidth="10" defaultRowHeight="15" x14ac:dyDescent="0.25"/>
  <cols>
    <col min="1" max="1" width="10.28515625" customWidth="1"/>
    <col min="2" max="2" width="13.7109375" customWidth="1"/>
    <col min="3" max="3" width="27.5703125" style="27" customWidth="1"/>
    <col min="4" max="4" width="13.140625" customWidth="1"/>
    <col min="5" max="5" width="35.28515625" customWidth="1"/>
    <col min="6" max="6" width="21.42578125" customWidth="1"/>
    <col min="7" max="7" width="24.140625" customWidth="1"/>
    <col min="8" max="8" width="31.7109375" customWidth="1"/>
    <col min="9" max="9" width="30.42578125" customWidth="1"/>
    <col min="10" max="10" width="25.5703125" customWidth="1"/>
    <col min="11" max="11" width="21.7109375" style="27" customWidth="1"/>
    <col min="12" max="12" width="17.28515625" customWidth="1"/>
    <col min="13" max="13" width="16.140625" customWidth="1"/>
    <col min="14" max="14" width="16.28515625" customWidth="1"/>
    <col min="15" max="15" width="24" customWidth="1"/>
    <col min="16" max="16" width="15.85546875" customWidth="1"/>
    <col min="17" max="17" width="17" customWidth="1"/>
    <col min="18" max="19" width="17.140625" customWidth="1"/>
    <col min="20" max="20" width="15.42578125" customWidth="1"/>
    <col min="21" max="22" width="15.7109375" customWidth="1"/>
  </cols>
  <sheetData>
    <row r="1" spans="1:22" ht="35.25" customHeight="1" x14ac:dyDescent="0.25">
      <c r="A1" s="339"/>
      <c r="B1" s="340"/>
      <c r="C1" s="340"/>
      <c r="D1" s="340"/>
      <c r="E1" s="340"/>
      <c r="F1" s="341"/>
      <c r="G1" s="345" t="s">
        <v>46</v>
      </c>
      <c r="H1" s="345"/>
      <c r="I1" s="345"/>
      <c r="J1" s="345"/>
      <c r="K1" s="345"/>
      <c r="L1" s="345"/>
      <c r="M1" s="345"/>
      <c r="N1" s="345"/>
      <c r="O1" s="345"/>
      <c r="P1" s="345"/>
      <c r="Q1" s="345"/>
      <c r="R1" s="345"/>
      <c r="S1" s="345"/>
      <c r="T1" s="345"/>
      <c r="U1" s="345"/>
    </row>
    <row r="2" spans="1:22" ht="37.5" customHeight="1" x14ac:dyDescent="0.25">
      <c r="A2" s="342"/>
      <c r="B2" s="343"/>
      <c r="C2" s="343"/>
      <c r="D2" s="343"/>
      <c r="E2" s="343"/>
      <c r="F2" s="344"/>
      <c r="G2" s="346" t="s">
        <v>54</v>
      </c>
      <c r="H2" s="347"/>
      <c r="I2" s="346" t="s">
        <v>135</v>
      </c>
      <c r="J2" s="348"/>
      <c r="K2" s="137"/>
      <c r="L2" s="346" t="s">
        <v>148</v>
      </c>
      <c r="M2" s="348"/>
      <c r="N2" s="348"/>
      <c r="O2" s="348"/>
      <c r="P2" s="348"/>
      <c r="Q2" s="348"/>
      <c r="R2" s="348"/>
      <c r="S2" s="348"/>
      <c r="T2" s="348"/>
      <c r="U2" s="348"/>
    </row>
    <row r="3" spans="1:22" ht="15.75" customHeight="1" x14ac:dyDescent="0.25">
      <c r="A3" s="349" t="s">
        <v>134</v>
      </c>
      <c r="B3" s="349"/>
      <c r="C3" s="349"/>
      <c r="D3" s="349"/>
      <c r="E3" s="349"/>
      <c r="F3" s="349"/>
      <c r="G3" s="349"/>
      <c r="H3" s="349"/>
      <c r="I3" s="349"/>
      <c r="J3" s="349"/>
      <c r="K3" s="349"/>
      <c r="L3" s="349"/>
      <c r="M3" s="349"/>
      <c r="N3" s="349"/>
      <c r="O3" s="349"/>
      <c r="P3" s="349"/>
      <c r="Q3" s="349"/>
      <c r="R3" s="349"/>
      <c r="S3" s="349"/>
      <c r="T3" s="349"/>
      <c r="U3" s="349"/>
    </row>
    <row r="4" spans="1:22" ht="15.75" customHeight="1" x14ac:dyDescent="0.25">
      <c r="A4" s="349"/>
      <c r="B4" s="349"/>
      <c r="C4" s="349"/>
      <c r="D4" s="349"/>
      <c r="E4" s="349"/>
      <c r="F4" s="349"/>
      <c r="G4" s="349"/>
      <c r="H4" s="349"/>
      <c r="I4" s="349"/>
      <c r="J4" s="349"/>
      <c r="K4" s="349"/>
      <c r="L4" s="349"/>
      <c r="M4" s="349"/>
      <c r="N4" s="349"/>
      <c r="O4" s="349"/>
      <c r="P4" s="349"/>
      <c r="Q4" s="349"/>
      <c r="R4" s="349"/>
      <c r="S4" s="349"/>
      <c r="T4" s="349"/>
      <c r="U4" s="349"/>
    </row>
    <row r="5" spans="1:22" ht="15.75" customHeight="1" x14ac:dyDescent="0.25">
      <c r="A5" s="349"/>
      <c r="B5" s="349"/>
      <c r="C5" s="349"/>
      <c r="D5" s="349"/>
      <c r="E5" s="349"/>
      <c r="F5" s="349"/>
      <c r="G5" s="349"/>
      <c r="H5" s="349"/>
      <c r="I5" s="349"/>
      <c r="J5" s="349"/>
      <c r="K5" s="349"/>
      <c r="L5" s="349"/>
      <c r="M5" s="349"/>
      <c r="N5" s="349"/>
      <c r="O5" s="349"/>
      <c r="P5" s="349"/>
      <c r="Q5" s="349"/>
      <c r="R5" s="349"/>
      <c r="S5" s="349"/>
      <c r="T5" s="349"/>
      <c r="U5" s="349"/>
    </row>
    <row r="6" spans="1:22" ht="15.75" customHeight="1" x14ac:dyDescent="0.25">
      <c r="A6" s="338" t="s">
        <v>17</v>
      </c>
      <c r="B6" s="338"/>
      <c r="C6" s="338"/>
      <c r="D6" s="338"/>
      <c r="E6" s="338"/>
      <c r="F6" s="338"/>
      <c r="G6" s="338"/>
      <c r="H6" s="338"/>
      <c r="I6" s="338"/>
      <c r="J6" s="338"/>
      <c r="K6" s="338"/>
      <c r="L6" s="338"/>
      <c r="M6" s="338"/>
      <c r="N6" s="338"/>
      <c r="O6" s="338"/>
      <c r="P6" s="338"/>
      <c r="Q6" s="338" t="s">
        <v>18</v>
      </c>
      <c r="R6" s="338"/>
      <c r="S6" s="338"/>
      <c r="T6" s="338"/>
      <c r="U6" s="338"/>
    </row>
    <row r="7" spans="1:22" ht="63" x14ac:dyDescent="0.25">
      <c r="A7" s="1" t="s">
        <v>0</v>
      </c>
      <c r="B7" s="1" t="s">
        <v>1</v>
      </c>
      <c r="C7" s="29" t="s">
        <v>52</v>
      </c>
      <c r="D7" s="1" t="s">
        <v>2</v>
      </c>
      <c r="E7" s="1" t="s">
        <v>88</v>
      </c>
      <c r="F7" s="1" t="s">
        <v>91</v>
      </c>
      <c r="G7" s="1" t="s">
        <v>3</v>
      </c>
      <c r="H7" s="1" t="s">
        <v>5</v>
      </c>
      <c r="I7" s="1" t="s">
        <v>4</v>
      </c>
      <c r="J7" s="23" t="s">
        <v>275</v>
      </c>
      <c r="K7" s="136" t="s">
        <v>277</v>
      </c>
      <c r="L7" s="1" t="s">
        <v>7</v>
      </c>
      <c r="M7" s="1" t="s">
        <v>10</v>
      </c>
      <c r="N7" s="1" t="s">
        <v>9</v>
      </c>
      <c r="O7" s="2" t="s">
        <v>6</v>
      </c>
      <c r="P7" s="2" t="s">
        <v>11</v>
      </c>
      <c r="Q7" s="4" t="s">
        <v>13</v>
      </c>
      <c r="R7" s="4" t="s">
        <v>12</v>
      </c>
      <c r="S7" s="4" t="s">
        <v>14</v>
      </c>
      <c r="T7" s="4" t="s">
        <v>15</v>
      </c>
      <c r="U7" s="1" t="s">
        <v>16</v>
      </c>
    </row>
    <row r="8" spans="1:22" ht="43.15" customHeight="1" x14ac:dyDescent="0.25">
      <c r="A8" s="395">
        <v>1</v>
      </c>
      <c r="B8" s="377">
        <v>2021002130</v>
      </c>
      <c r="C8" s="414" t="s">
        <v>95</v>
      </c>
      <c r="D8" s="399">
        <v>200354</v>
      </c>
      <c r="E8" s="408" t="s">
        <v>124</v>
      </c>
      <c r="F8" s="408" t="s">
        <v>105</v>
      </c>
      <c r="G8" s="377" t="s">
        <v>125</v>
      </c>
      <c r="H8" s="377" t="s">
        <v>126</v>
      </c>
      <c r="I8" s="403" t="s">
        <v>293</v>
      </c>
      <c r="J8" s="405">
        <v>792398000</v>
      </c>
      <c r="K8" s="405"/>
      <c r="L8" s="377">
        <v>1</v>
      </c>
      <c r="M8" s="395">
        <v>1</v>
      </c>
      <c r="N8" s="395">
        <v>1</v>
      </c>
      <c r="O8" s="397" t="s">
        <v>39</v>
      </c>
      <c r="P8" s="399" t="s">
        <v>40</v>
      </c>
      <c r="Q8" s="401"/>
      <c r="R8" s="387"/>
      <c r="S8" s="389"/>
      <c r="T8" s="391">
        <f>Q8/L8</f>
        <v>0</v>
      </c>
      <c r="U8" s="393">
        <f>S8/N8</f>
        <v>0</v>
      </c>
    </row>
    <row r="9" spans="1:22" ht="15" customHeight="1" x14ac:dyDescent="0.25">
      <c r="A9" s="413"/>
      <c r="B9" s="378"/>
      <c r="C9" s="415"/>
      <c r="D9" s="417"/>
      <c r="E9" s="409"/>
      <c r="F9" s="409"/>
      <c r="G9" s="378"/>
      <c r="H9" s="378"/>
      <c r="I9" s="404"/>
      <c r="J9" s="406"/>
      <c r="K9" s="406"/>
      <c r="L9" s="379"/>
      <c r="M9" s="396"/>
      <c r="N9" s="396"/>
      <c r="O9" s="398"/>
      <c r="P9" s="400"/>
      <c r="Q9" s="402"/>
      <c r="R9" s="388"/>
      <c r="S9" s="390"/>
      <c r="T9" s="392"/>
      <c r="U9" s="394"/>
      <c r="V9" s="12"/>
    </row>
    <row r="10" spans="1:22" ht="84" customHeight="1" x14ac:dyDescent="0.25">
      <c r="A10" s="413"/>
      <c r="B10" s="378"/>
      <c r="C10" s="415"/>
      <c r="D10" s="417"/>
      <c r="E10" s="409"/>
      <c r="F10" s="409"/>
      <c r="G10" s="378"/>
      <c r="H10" s="378"/>
      <c r="I10" s="168" t="s">
        <v>294</v>
      </c>
      <c r="J10" s="406"/>
      <c r="K10" s="406"/>
      <c r="L10" s="28">
        <v>4</v>
      </c>
      <c r="M10" s="5">
        <v>4</v>
      </c>
      <c r="N10" s="5">
        <v>4</v>
      </c>
      <c r="O10" s="6" t="s">
        <v>39</v>
      </c>
      <c r="P10" s="5" t="s">
        <v>40</v>
      </c>
      <c r="Q10" s="96"/>
      <c r="R10" s="24"/>
      <c r="S10" s="21"/>
      <c r="T10" s="20">
        <f t="shared" ref="T10:T20" si="0">Q10/L10</f>
        <v>0</v>
      </c>
      <c r="U10" s="11">
        <f>S10/N10</f>
        <v>0</v>
      </c>
      <c r="V10" s="12"/>
    </row>
    <row r="11" spans="1:22" s="27" customFormat="1" ht="82.5" customHeight="1" x14ac:dyDescent="0.25">
      <c r="A11" s="413"/>
      <c r="B11" s="378"/>
      <c r="C11" s="415"/>
      <c r="D11" s="417"/>
      <c r="E11" s="409"/>
      <c r="F11" s="409"/>
      <c r="G11" s="378"/>
      <c r="H11" s="378"/>
      <c r="I11" s="168" t="s">
        <v>295</v>
      </c>
      <c r="J11" s="406"/>
      <c r="K11" s="406"/>
      <c r="L11" s="166">
        <v>2</v>
      </c>
      <c r="M11" s="164">
        <v>2</v>
      </c>
      <c r="N11" s="164">
        <v>2</v>
      </c>
      <c r="O11" s="94" t="s">
        <v>39</v>
      </c>
      <c r="P11" s="167" t="s">
        <v>40</v>
      </c>
      <c r="Q11" s="96"/>
      <c r="R11" s="94"/>
      <c r="S11" s="164"/>
      <c r="T11" s="20">
        <f t="shared" si="0"/>
        <v>0</v>
      </c>
      <c r="U11" s="11">
        <f t="shared" ref="U11:U15" si="1">S11/N11</f>
        <v>0</v>
      </c>
      <c r="V11" s="12"/>
    </row>
    <row r="12" spans="1:22" s="27" customFormat="1" ht="72.75" customHeight="1" x14ac:dyDescent="0.25">
      <c r="A12" s="413"/>
      <c r="B12" s="378"/>
      <c r="C12" s="415"/>
      <c r="D12" s="417"/>
      <c r="E12" s="409"/>
      <c r="F12" s="409"/>
      <c r="G12" s="378"/>
      <c r="H12" s="378"/>
      <c r="I12" s="169" t="s">
        <v>296</v>
      </c>
      <c r="J12" s="406"/>
      <c r="K12" s="406"/>
      <c r="L12" s="166">
        <v>2</v>
      </c>
      <c r="M12" s="164">
        <v>2</v>
      </c>
      <c r="N12" s="164">
        <v>2</v>
      </c>
      <c r="O12" s="94" t="s">
        <v>39</v>
      </c>
      <c r="P12" s="167" t="s">
        <v>40</v>
      </c>
      <c r="Q12" s="96"/>
      <c r="R12" s="94"/>
      <c r="S12" s="164"/>
      <c r="T12" s="20">
        <f t="shared" si="0"/>
        <v>0</v>
      </c>
      <c r="U12" s="11">
        <f t="shared" si="1"/>
        <v>0</v>
      </c>
      <c r="V12" s="12"/>
    </row>
    <row r="13" spans="1:22" s="27" customFormat="1" ht="71.25" customHeight="1" x14ac:dyDescent="0.25">
      <c r="A13" s="413"/>
      <c r="B13" s="378"/>
      <c r="C13" s="415"/>
      <c r="D13" s="417"/>
      <c r="E13" s="409"/>
      <c r="F13" s="409"/>
      <c r="G13" s="378"/>
      <c r="H13" s="378"/>
      <c r="I13" s="168" t="s">
        <v>297</v>
      </c>
      <c r="J13" s="406"/>
      <c r="K13" s="406"/>
      <c r="L13" s="166">
        <v>4</v>
      </c>
      <c r="M13" s="164">
        <v>4</v>
      </c>
      <c r="N13" s="164">
        <v>4</v>
      </c>
      <c r="O13" s="94" t="s">
        <v>39</v>
      </c>
      <c r="P13" s="167" t="s">
        <v>40</v>
      </c>
      <c r="Q13" s="96"/>
      <c r="R13" s="94"/>
      <c r="S13" s="164"/>
      <c r="T13" s="20">
        <f t="shared" si="0"/>
        <v>0</v>
      </c>
      <c r="U13" s="11">
        <f t="shared" si="1"/>
        <v>0</v>
      </c>
      <c r="V13" s="12"/>
    </row>
    <row r="14" spans="1:22" s="27" customFormat="1" ht="74.25" customHeight="1" x14ac:dyDescent="0.25">
      <c r="A14" s="413"/>
      <c r="B14" s="378"/>
      <c r="C14" s="415"/>
      <c r="D14" s="417"/>
      <c r="E14" s="409"/>
      <c r="F14" s="409"/>
      <c r="G14" s="378"/>
      <c r="H14" s="378"/>
      <c r="I14" s="168" t="s">
        <v>298</v>
      </c>
      <c r="J14" s="406"/>
      <c r="K14" s="406"/>
      <c r="L14" s="166">
        <v>2</v>
      </c>
      <c r="M14" s="164">
        <v>2</v>
      </c>
      <c r="N14" s="164">
        <v>2</v>
      </c>
      <c r="O14" s="94" t="s">
        <v>39</v>
      </c>
      <c r="P14" s="167" t="s">
        <v>40</v>
      </c>
      <c r="Q14" s="96"/>
      <c r="R14" s="94"/>
      <c r="S14" s="164"/>
      <c r="T14" s="20">
        <f t="shared" si="0"/>
        <v>0</v>
      </c>
      <c r="U14" s="11">
        <f t="shared" si="1"/>
        <v>0</v>
      </c>
      <c r="V14" s="12"/>
    </row>
    <row r="15" spans="1:22" s="27" customFormat="1" ht="74.25" customHeight="1" x14ac:dyDescent="0.25">
      <c r="A15" s="413"/>
      <c r="B15" s="378"/>
      <c r="C15" s="415"/>
      <c r="D15" s="417"/>
      <c r="E15" s="409"/>
      <c r="F15" s="409"/>
      <c r="G15" s="378"/>
      <c r="H15" s="378"/>
      <c r="I15" s="168" t="s">
        <v>299</v>
      </c>
      <c r="J15" s="406"/>
      <c r="K15" s="406"/>
      <c r="L15" s="166">
        <v>1</v>
      </c>
      <c r="M15" s="164">
        <v>1</v>
      </c>
      <c r="N15" s="164">
        <v>1</v>
      </c>
      <c r="O15" s="94" t="s">
        <v>39</v>
      </c>
      <c r="P15" s="167" t="s">
        <v>40</v>
      </c>
      <c r="Q15" s="96"/>
      <c r="R15" s="94"/>
      <c r="S15" s="164"/>
      <c r="T15" s="20">
        <f t="shared" si="0"/>
        <v>0</v>
      </c>
      <c r="U15" s="11">
        <f t="shared" si="1"/>
        <v>0</v>
      </c>
      <c r="V15" s="12"/>
    </row>
    <row r="16" spans="1:22" ht="31.5" x14ac:dyDescent="0.25">
      <c r="A16" s="413"/>
      <c r="B16" s="378"/>
      <c r="C16" s="415"/>
      <c r="D16" s="417"/>
      <c r="E16" s="409"/>
      <c r="F16" s="409"/>
      <c r="G16" s="378"/>
      <c r="H16" s="378"/>
      <c r="I16" s="68" t="s">
        <v>300</v>
      </c>
      <c r="J16" s="406"/>
      <c r="K16" s="406"/>
      <c r="L16" s="28">
        <v>2</v>
      </c>
      <c r="M16" s="21">
        <v>1</v>
      </c>
      <c r="N16" s="21">
        <v>3</v>
      </c>
      <c r="O16" s="6" t="s">
        <v>39</v>
      </c>
      <c r="P16" s="21" t="s">
        <v>40</v>
      </c>
      <c r="Q16" s="96"/>
      <c r="R16" s="190"/>
      <c r="S16" s="190"/>
      <c r="T16" s="191">
        <f>R16/N16</f>
        <v>0</v>
      </c>
      <c r="U16" s="191">
        <f>S16/N16</f>
        <v>0</v>
      </c>
      <c r="V16" s="12"/>
    </row>
    <row r="17" spans="1:23" ht="48" customHeight="1" x14ac:dyDescent="0.25">
      <c r="A17" s="413"/>
      <c r="B17" s="378"/>
      <c r="C17" s="415"/>
      <c r="D17" s="417"/>
      <c r="E17" s="409"/>
      <c r="F17" s="409"/>
      <c r="G17" s="378"/>
      <c r="H17" s="378"/>
      <c r="I17" s="168" t="s">
        <v>301</v>
      </c>
      <c r="J17" s="406"/>
      <c r="K17" s="406"/>
      <c r="L17" s="28">
        <v>1</v>
      </c>
      <c r="M17" s="21">
        <v>1</v>
      </c>
      <c r="N17" s="21">
        <v>1</v>
      </c>
      <c r="O17" s="6" t="s">
        <v>39</v>
      </c>
      <c r="P17" s="21" t="s">
        <v>40</v>
      </c>
      <c r="Q17" s="96"/>
      <c r="R17" s="190"/>
      <c r="S17" s="190"/>
      <c r="T17" s="191">
        <f t="shared" si="0"/>
        <v>0</v>
      </c>
      <c r="U17" s="191">
        <f>S17/N17</f>
        <v>0</v>
      </c>
      <c r="V17" s="12"/>
    </row>
    <row r="18" spans="1:23" ht="40.5" customHeight="1" x14ac:dyDescent="0.25">
      <c r="A18" s="413"/>
      <c r="B18" s="378"/>
      <c r="C18" s="415"/>
      <c r="D18" s="417"/>
      <c r="E18" s="409"/>
      <c r="F18" s="409"/>
      <c r="G18" s="379"/>
      <c r="H18" s="379"/>
      <c r="I18" s="68" t="s">
        <v>302</v>
      </c>
      <c r="J18" s="406"/>
      <c r="K18" s="406"/>
      <c r="L18" s="28">
        <v>4</v>
      </c>
      <c r="M18" s="26">
        <v>2</v>
      </c>
      <c r="N18" s="26">
        <v>6</v>
      </c>
      <c r="O18" s="24" t="s">
        <v>39</v>
      </c>
      <c r="P18" s="26" t="s">
        <v>40</v>
      </c>
      <c r="Q18" s="96"/>
      <c r="R18" s="24"/>
      <c r="S18" s="26"/>
      <c r="T18" s="20">
        <f t="shared" si="0"/>
        <v>0</v>
      </c>
      <c r="U18" s="11">
        <f>S18/N18</f>
        <v>0</v>
      </c>
      <c r="V18" s="12"/>
    </row>
    <row r="19" spans="1:23" ht="63" x14ac:dyDescent="0.25">
      <c r="A19" s="413"/>
      <c r="B19" s="378"/>
      <c r="C19" s="415"/>
      <c r="D19" s="417"/>
      <c r="E19" s="409"/>
      <c r="F19" s="409"/>
      <c r="G19" s="408" t="s">
        <v>72</v>
      </c>
      <c r="H19" s="408" t="s">
        <v>127</v>
      </c>
      <c r="I19" s="68" t="s">
        <v>285</v>
      </c>
      <c r="J19" s="406"/>
      <c r="K19" s="406"/>
      <c r="L19" s="28">
        <v>0</v>
      </c>
      <c r="M19" s="26">
        <v>2</v>
      </c>
      <c r="N19" s="26">
        <v>2</v>
      </c>
      <c r="O19" s="24" t="s">
        <v>39</v>
      </c>
      <c r="P19" s="26" t="s">
        <v>40</v>
      </c>
      <c r="Q19" s="96"/>
      <c r="R19" s="24"/>
      <c r="S19" s="26"/>
      <c r="T19" s="20">
        <v>0</v>
      </c>
      <c r="U19" s="11">
        <v>0</v>
      </c>
      <c r="V19" s="12"/>
    </row>
    <row r="20" spans="1:23" ht="63" x14ac:dyDescent="0.25">
      <c r="A20" s="413"/>
      <c r="B20" s="378"/>
      <c r="C20" s="415"/>
      <c r="D20" s="417"/>
      <c r="E20" s="409"/>
      <c r="F20" s="409"/>
      <c r="G20" s="409"/>
      <c r="H20" s="409"/>
      <c r="I20" s="68" t="s">
        <v>286</v>
      </c>
      <c r="J20" s="406"/>
      <c r="K20" s="406"/>
      <c r="L20" s="28">
        <v>3</v>
      </c>
      <c r="M20" s="21">
        <v>1</v>
      </c>
      <c r="N20" s="21">
        <v>4</v>
      </c>
      <c r="O20" s="6" t="s">
        <v>39</v>
      </c>
      <c r="P20" s="21" t="s">
        <v>40</v>
      </c>
      <c r="Q20" s="96"/>
      <c r="R20" s="24"/>
      <c r="S20" s="21"/>
      <c r="T20" s="20">
        <f t="shared" si="0"/>
        <v>0</v>
      </c>
      <c r="U20" s="11">
        <v>1</v>
      </c>
      <c r="V20" s="12"/>
    </row>
    <row r="21" spans="1:23" s="27" customFormat="1" ht="31.5" x14ac:dyDescent="0.25">
      <c r="A21" s="413"/>
      <c r="B21" s="378"/>
      <c r="C21" s="415"/>
      <c r="D21" s="417"/>
      <c r="E21" s="409"/>
      <c r="F21" s="409"/>
      <c r="G21" s="409"/>
      <c r="H21" s="409"/>
      <c r="I21" s="68" t="s">
        <v>287</v>
      </c>
      <c r="J21" s="406"/>
      <c r="K21" s="406"/>
      <c r="L21" s="28">
        <v>3</v>
      </c>
      <c r="M21" s="55">
        <v>4</v>
      </c>
      <c r="N21" s="55">
        <v>7</v>
      </c>
      <c r="O21" s="53" t="s">
        <v>39</v>
      </c>
      <c r="P21" s="55" t="s">
        <v>40</v>
      </c>
      <c r="Q21" s="96"/>
      <c r="R21" s="53"/>
      <c r="S21" s="55"/>
      <c r="T21" s="20">
        <f t="shared" ref="T21:T26" si="2">Q21/L21</f>
        <v>0</v>
      </c>
      <c r="U21" s="11">
        <v>1</v>
      </c>
      <c r="V21" s="12"/>
    </row>
    <row r="22" spans="1:23" s="27" customFormat="1" ht="47.25" x14ac:dyDescent="0.25">
      <c r="A22" s="413"/>
      <c r="B22" s="378"/>
      <c r="C22" s="415"/>
      <c r="D22" s="417"/>
      <c r="E22" s="409"/>
      <c r="F22" s="409"/>
      <c r="G22" s="409"/>
      <c r="H22" s="409"/>
      <c r="I22" s="98" t="s">
        <v>288</v>
      </c>
      <c r="J22" s="406"/>
      <c r="K22" s="406"/>
      <c r="L22" s="55">
        <v>1</v>
      </c>
      <c r="M22" s="55">
        <v>0</v>
      </c>
      <c r="N22" s="55">
        <v>1</v>
      </c>
      <c r="O22" s="53" t="s">
        <v>39</v>
      </c>
      <c r="P22" s="55" t="s">
        <v>40</v>
      </c>
      <c r="Q22" s="96"/>
      <c r="R22" s="53"/>
      <c r="S22" s="55"/>
      <c r="T22" s="20">
        <v>1</v>
      </c>
      <c r="U22" s="11">
        <v>1</v>
      </c>
      <c r="V22" s="12"/>
    </row>
    <row r="23" spans="1:23" s="27" customFormat="1" ht="31.5" x14ac:dyDescent="0.25">
      <c r="A23" s="413"/>
      <c r="B23" s="378"/>
      <c r="C23" s="415"/>
      <c r="D23" s="417"/>
      <c r="E23" s="409"/>
      <c r="F23" s="409"/>
      <c r="G23" s="409"/>
      <c r="H23" s="409"/>
      <c r="I23" s="98" t="s">
        <v>289</v>
      </c>
      <c r="J23" s="406"/>
      <c r="K23" s="406"/>
      <c r="L23" s="55">
        <v>1</v>
      </c>
      <c r="M23" s="55">
        <v>2</v>
      </c>
      <c r="N23" s="55">
        <v>3</v>
      </c>
      <c r="O23" s="53" t="s">
        <v>39</v>
      </c>
      <c r="P23" s="55" t="s">
        <v>40</v>
      </c>
      <c r="Q23" s="96"/>
      <c r="R23" s="53"/>
      <c r="S23" s="55"/>
      <c r="T23" s="20">
        <f t="shared" si="2"/>
        <v>0</v>
      </c>
      <c r="U23" s="11">
        <v>1</v>
      </c>
      <c r="V23" s="12"/>
    </row>
    <row r="24" spans="1:23" s="27" customFormat="1" ht="63" x14ac:dyDescent="0.25">
      <c r="A24" s="413"/>
      <c r="B24" s="378"/>
      <c r="C24" s="415"/>
      <c r="D24" s="417"/>
      <c r="E24" s="409"/>
      <c r="F24" s="409"/>
      <c r="G24" s="409"/>
      <c r="H24" s="409"/>
      <c r="I24" s="98" t="s">
        <v>290</v>
      </c>
      <c r="J24" s="406"/>
      <c r="K24" s="406"/>
      <c r="L24" s="55">
        <v>1</v>
      </c>
      <c r="M24" s="55">
        <v>1</v>
      </c>
      <c r="N24" s="55">
        <v>1</v>
      </c>
      <c r="O24" s="53" t="s">
        <v>39</v>
      </c>
      <c r="P24" s="55" t="s">
        <v>40</v>
      </c>
      <c r="Q24" s="96"/>
      <c r="R24" s="53"/>
      <c r="S24" s="55"/>
      <c r="T24" s="20">
        <v>1</v>
      </c>
      <c r="U24" s="11">
        <v>1</v>
      </c>
      <c r="V24" s="12"/>
    </row>
    <row r="25" spans="1:23" s="27" customFormat="1" ht="47.25" x14ac:dyDescent="0.25">
      <c r="A25" s="413"/>
      <c r="B25" s="378"/>
      <c r="C25" s="415"/>
      <c r="D25" s="417"/>
      <c r="E25" s="409"/>
      <c r="F25" s="409"/>
      <c r="G25" s="409"/>
      <c r="H25" s="409"/>
      <c r="I25" s="98" t="s">
        <v>291</v>
      </c>
      <c r="J25" s="406"/>
      <c r="K25" s="406"/>
      <c r="L25" s="55">
        <v>1</v>
      </c>
      <c r="M25" s="55">
        <v>1</v>
      </c>
      <c r="N25" s="55">
        <v>1</v>
      </c>
      <c r="O25" s="53" t="s">
        <v>39</v>
      </c>
      <c r="P25" s="55" t="s">
        <v>40</v>
      </c>
      <c r="Q25" s="96"/>
      <c r="R25" s="53"/>
      <c r="S25" s="55"/>
      <c r="T25" s="20">
        <v>1</v>
      </c>
      <c r="U25" s="11">
        <v>1</v>
      </c>
      <c r="V25" s="12"/>
    </row>
    <row r="26" spans="1:23" s="27" customFormat="1" ht="45" customHeight="1" x14ac:dyDescent="0.25">
      <c r="A26" s="396"/>
      <c r="B26" s="379"/>
      <c r="C26" s="416"/>
      <c r="D26" s="400"/>
      <c r="E26" s="410"/>
      <c r="F26" s="410"/>
      <c r="G26" s="410"/>
      <c r="H26" s="410"/>
      <c r="I26" s="98" t="s">
        <v>292</v>
      </c>
      <c r="J26" s="407"/>
      <c r="K26" s="407"/>
      <c r="L26" s="55">
        <v>1</v>
      </c>
      <c r="M26" s="55">
        <v>1</v>
      </c>
      <c r="N26" s="55">
        <v>1</v>
      </c>
      <c r="O26" s="53" t="s">
        <v>39</v>
      </c>
      <c r="P26" s="55" t="s">
        <v>40</v>
      </c>
      <c r="Q26" s="96"/>
      <c r="R26" s="53"/>
      <c r="S26" s="55"/>
      <c r="T26" s="20">
        <f t="shared" si="2"/>
        <v>0</v>
      </c>
      <c r="U26" s="11">
        <v>1</v>
      </c>
      <c r="V26" s="12"/>
    </row>
    <row r="27" spans="1:23" s="27" customFormat="1" ht="15.75" x14ac:dyDescent="0.25">
      <c r="A27" s="17"/>
      <c r="B27" s="17"/>
      <c r="C27" s="18"/>
      <c r="D27" s="63"/>
      <c r="E27" s="64"/>
      <c r="F27" s="64"/>
      <c r="G27" s="64"/>
      <c r="H27" s="64"/>
      <c r="I27" s="35"/>
      <c r="J27" s="35"/>
      <c r="K27" s="35"/>
      <c r="L27" s="17"/>
      <c r="M27" s="17"/>
      <c r="N27" s="17"/>
      <c r="O27" s="65"/>
      <c r="P27" s="17"/>
      <c r="Q27" s="17"/>
      <c r="R27" s="65"/>
      <c r="S27" s="17"/>
      <c r="T27" s="66"/>
      <c r="U27" s="67"/>
      <c r="V27" s="12"/>
    </row>
    <row r="28" spans="1:23" s="27" customFormat="1" ht="15.75" x14ac:dyDescent="0.25">
      <c r="A28" s="17"/>
      <c r="B28" s="17"/>
      <c r="C28" s="18"/>
      <c r="D28" s="63"/>
      <c r="E28" s="64"/>
      <c r="F28" s="64"/>
      <c r="G28" s="64"/>
      <c r="H28" s="64"/>
      <c r="I28" s="35"/>
      <c r="J28" s="35"/>
      <c r="K28" s="35"/>
      <c r="L28" s="17"/>
      <c r="M28" s="17"/>
      <c r="N28" s="17"/>
      <c r="O28" s="65"/>
      <c r="P28" s="17"/>
      <c r="Q28" s="17"/>
      <c r="R28" s="65"/>
      <c r="S28" s="17"/>
      <c r="T28" s="66"/>
      <c r="U28" s="67"/>
    </row>
    <row r="29" spans="1:23" s="27" customFormat="1" ht="15.75" x14ac:dyDescent="0.25">
      <c r="A29" s="17"/>
      <c r="B29" s="17"/>
      <c r="C29" s="18"/>
      <c r="D29" s="63"/>
      <c r="E29" s="64"/>
      <c r="F29" s="64"/>
      <c r="G29" s="64"/>
      <c r="H29" s="64"/>
      <c r="I29" s="35"/>
      <c r="J29" s="35"/>
      <c r="K29" s="35"/>
      <c r="L29" s="17"/>
      <c r="M29" s="17"/>
      <c r="N29" s="17"/>
      <c r="O29" s="65"/>
      <c r="P29" s="17"/>
      <c r="Q29" s="17"/>
      <c r="R29" s="65"/>
      <c r="S29" s="17"/>
      <c r="T29" s="66"/>
      <c r="U29" s="67"/>
      <c r="V29" s="12"/>
    </row>
    <row r="30" spans="1:23" ht="28.5" customHeight="1" x14ac:dyDescent="0.25">
      <c r="A30" s="17"/>
      <c r="B30" s="17"/>
      <c r="C30" s="17"/>
      <c r="D30" s="22"/>
      <c r="E30" s="22"/>
      <c r="F30" s="22"/>
      <c r="G30" s="22"/>
      <c r="H30" s="22"/>
      <c r="I30" s="18"/>
      <c r="J30" s="47"/>
      <c r="K30" s="47"/>
      <c r="L30" s="17"/>
      <c r="M30" s="17"/>
      <c r="N30" s="17"/>
      <c r="O30" s="17"/>
      <c r="P30" s="17"/>
      <c r="Q30" s="17"/>
      <c r="R30" s="15"/>
      <c r="S30" s="15"/>
      <c r="T30" s="16"/>
      <c r="U30" s="15"/>
      <c r="W30" s="27"/>
    </row>
    <row r="31" spans="1:23" ht="29.25" customHeight="1" x14ac:dyDescent="0.25">
      <c r="E31" s="33" t="s">
        <v>152</v>
      </c>
      <c r="F31" s="411">
        <f>SUM(J8)</f>
        <v>792398000</v>
      </c>
      <c r="G31" s="412"/>
      <c r="T31" s="14"/>
      <c r="W31" s="27"/>
    </row>
    <row r="32" spans="1:23" ht="27" customHeight="1" x14ac:dyDescent="0.25">
      <c r="E32" s="33" t="s">
        <v>153</v>
      </c>
      <c r="F32" s="411"/>
      <c r="G32" s="412"/>
    </row>
    <row r="33" spans="5:11" ht="43.5" customHeight="1" x14ac:dyDescent="0.25">
      <c r="E33" s="34" t="s">
        <v>19</v>
      </c>
      <c r="F33" s="374"/>
      <c r="G33" s="375"/>
    </row>
    <row r="34" spans="5:11" ht="34.5" customHeight="1" x14ac:dyDescent="0.25">
      <c r="E34" s="34" t="s">
        <v>20</v>
      </c>
      <c r="F34" s="368"/>
      <c r="G34" s="369"/>
    </row>
    <row r="35" spans="5:11" ht="30.75" customHeight="1" x14ac:dyDescent="0.25">
      <c r="E35" s="34" t="s">
        <v>21</v>
      </c>
      <c r="F35" s="368"/>
      <c r="G35" s="369"/>
    </row>
    <row r="36" spans="5:11" ht="27.75" customHeight="1" x14ac:dyDescent="0.25">
      <c r="I36" s="19"/>
      <c r="J36" s="19"/>
      <c r="K36" s="19"/>
    </row>
  </sheetData>
  <autoFilter ref="A7:U35" xr:uid="{00000000-0009-0000-0000-000003000000}"/>
  <mergeCells count="36">
    <mergeCell ref="F8:F26"/>
    <mergeCell ref="G8:G18"/>
    <mergeCell ref="A8:A26"/>
    <mergeCell ref="B8:B26"/>
    <mergeCell ref="C8:C26"/>
    <mergeCell ref="D8:D26"/>
    <mergeCell ref="E8:E26"/>
    <mergeCell ref="A6:P6"/>
    <mergeCell ref="Q6:U6"/>
    <mergeCell ref="A1:F2"/>
    <mergeCell ref="G1:U1"/>
    <mergeCell ref="G2:H2"/>
    <mergeCell ref="I2:J2"/>
    <mergeCell ref="L2:U2"/>
    <mergeCell ref="A3:U5"/>
    <mergeCell ref="F34:G34"/>
    <mergeCell ref="F35:G35"/>
    <mergeCell ref="F31:G31"/>
    <mergeCell ref="F32:G32"/>
    <mergeCell ref="F33:G33"/>
    <mergeCell ref="H8:H18"/>
    <mergeCell ref="I8:I9"/>
    <mergeCell ref="J8:J26"/>
    <mergeCell ref="L8:L9"/>
    <mergeCell ref="G19:G26"/>
    <mergeCell ref="H19:H26"/>
    <mergeCell ref="K8:K26"/>
    <mergeCell ref="R8:R9"/>
    <mergeCell ref="S8:S9"/>
    <mergeCell ref="T8:T9"/>
    <mergeCell ref="U8:U9"/>
    <mergeCell ref="M8:M9"/>
    <mergeCell ref="N8:N9"/>
    <mergeCell ref="O8:O9"/>
    <mergeCell ref="P8:P9"/>
    <mergeCell ref="Q8:Q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29"/>
  <sheetViews>
    <sheetView topLeftCell="C14" zoomScale="70" zoomScaleNormal="70" workbookViewId="0">
      <selection activeCell="F23" sqref="F23:G23"/>
    </sheetView>
  </sheetViews>
  <sheetFormatPr baseColWidth="10" defaultRowHeight="15" x14ac:dyDescent="0.25"/>
  <cols>
    <col min="2" max="2" width="17.5703125" customWidth="1"/>
    <col min="3" max="3" width="33.5703125" customWidth="1"/>
    <col min="4" max="4" width="18.42578125" customWidth="1"/>
    <col min="5" max="5" width="33.7109375" customWidth="1"/>
    <col min="6" max="6" width="31.42578125" customWidth="1"/>
    <col min="7" max="7" width="24.140625" customWidth="1"/>
    <col min="8" max="8" width="43.85546875" customWidth="1"/>
    <col min="9" max="9" width="45.85546875" customWidth="1"/>
    <col min="10" max="10" width="27.5703125" customWidth="1"/>
    <col min="11" max="11" width="27.5703125" style="27" customWidth="1"/>
    <col min="12" max="12" width="17.28515625" customWidth="1"/>
    <col min="13" max="13" width="16.140625" customWidth="1"/>
    <col min="14" max="14" width="16.28515625" customWidth="1"/>
    <col min="15" max="15" width="22.5703125" customWidth="1"/>
    <col min="16" max="16" width="19.5703125" customWidth="1"/>
    <col min="17" max="17" width="14.85546875" customWidth="1"/>
    <col min="18" max="18" width="15.42578125" customWidth="1"/>
    <col min="19" max="19" width="23.42578125" customWidth="1"/>
    <col min="20" max="20" width="15.42578125" customWidth="1"/>
    <col min="21" max="21" width="24.85546875" customWidth="1"/>
    <col min="22" max="22" width="13.7109375" customWidth="1"/>
  </cols>
  <sheetData>
    <row r="1" spans="1:21" ht="35.25" customHeight="1" x14ac:dyDescent="0.25">
      <c r="A1" s="339"/>
      <c r="B1" s="340"/>
      <c r="C1" s="340"/>
      <c r="D1" s="340"/>
      <c r="E1" s="340"/>
      <c r="F1" s="341"/>
      <c r="G1" s="345" t="s">
        <v>46</v>
      </c>
      <c r="H1" s="345"/>
      <c r="I1" s="345"/>
      <c r="J1" s="345"/>
      <c r="K1" s="345"/>
      <c r="L1" s="345"/>
      <c r="M1" s="345"/>
      <c r="N1" s="345"/>
      <c r="O1" s="345"/>
      <c r="P1" s="345"/>
      <c r="Q1" s="345"/>
      <c r="R1" s="345"/>
      <c r="S1" s="345"/>
      <c r="T1" s="345"/>
      <c r="U1" s="345"/>
    </row>
    <row r="2" spans="1:21" ht="37.5" customHeight="1" x14ac:dyDescent="0.25">
      <c r="A2" s="342"/>
      <c r="B2" s="343"/>
      <c r="C2" s="343"/>
      <c r="D2" s="343"/>
      <c r="E2" s="343"/>
      <c r="F2" s="344"/>
      <c r="G2" s="346" t="s">
        <v>54</v>
      </c>
      <c r="H2" s="347"/>
      <c r="I2" s="346" t="s">
        <v>135</v>
      </c>
      <c r="J2" s="348"/>
      <c r="K2" s="137"/>
      <c r="L2" s="346" t="s">
        <v>149</v>
      </c>
      <c r="M2" s="348"/>
      <c r="N2" s="348"/>
      <c r="O2" s="348"/>
      <c r="P2" s="348"/>
      <c r="Q2" s="348"/>
      <c r="R2" s="348"/>
      <c r="S2" s="348"/>
      <c r="T2" s="348"/>
      <c r="U2" s="348"/>
    </row>
    <row r="3" spans="1:21" ht="15.75" customHeight="1" x14ac:dyDescent="0.25">
      <c r="A3" s="349" t="s">
        <v>134</v>
      </c>
      <c r="B3" s="349"/>
      <c r="C3" s="349"/>
      <c r="D3" s="349"/>
      <c r="E3" s="349"/>
      <c r="F3" s="349"/>
      <c r="G3" s="349"/>
      <c r="H3" s="349"/>
      <c r="I3" s="349"/>
      <c r="J3" s="349"/>
      <c r="K3" s="349"/>
      <c r="L3" s="349"/>
      <c r="M3" s="349"/>
      <c r="N3" s="349"/>
      <c r="O3" s="349"/>
      <c r="P3" s="349"/>
      <c r="Q3" s="349"/>
      <c r="R3" s="349"/>
      <c r="S3" s="349"/>
      <c r="T3" s="349"/>
      <c r="U3" s="349"/>
    </row>
    <row r="4" spans="1:21" ht="15.75" customHeight="1" x14ac:dyDescent="0.25">
      <c r="A4" s="349"/>
      <c r="B4" s="349"/>
      <c r="C4" s="349"/>
      <c r="D4" s="349"/>
      <c r="E4" s="349"/>
      <c r="F4" s="349"/>
      <c r="G4" s="349"/>
      <c r="H4" s="349"/>
      <c r="I4" s="349"/>
      <c r="J4" s="349"/>
      <c r="K4" s="349"/>
      <c r="L4" s="349"/>
      <c r="M4" s="349"/>
      <c r="N4" s="349"/>
      <c r="O4" s="349"/>
      <c r="P4" s="349"/>
      <c r="Q4" s="349"/>
      <c r="R4" s="349"/>
      <c r="S4" s="349"/>
      <c r="T4" s="349"/>
      <c r="U4" s="349"/>
    </row>
    <row r="5" spans="1:21" ht="15.75" customHeight="1" x14ac:dyDescent="0.25">
      <c r="A5" s="349"/>
      <c r="B5" s="349"/>
      <c r="C5" s="349"/>
      <c r="D5" s="349"/>
      <c r="E5" s="349"/>
      <c r="F5" s="349"/>
      <c r="G5" s="349"/>
      <c r="H5" s="349"/>
      <c r="I5" s="349"/>
      <c r="J5" s="349"/>
      <c r="K5" s="349"/>
      <c r="L5" s="349"/>
      <c r="M5" s="349"/>
      <c r="N5" s="349"/>
      <c r="O5" s="349"/>
      <c r="P5" s="349"/>
      <c r="Q5" s="349"/>
      <c r="R5" s="349"/>
      <c r="S5" s="349"/>
      <c r="T5" s="349"/>
      <c r="U5" s="349"/>
    </row>
    <row r="6" spans="1:21" ht="15.75" customHeight="1" x14ac:dyDescent="0.25">
      <c r="A6" s="338" t="s">
        <v>17</v>
      </c>
      <c r="B6" s="338"/>
      <c r="C6" s="338"/>
      <c r="D6" s="338"/>
      <c r="E6" s="338"/>
      <c r="F6" s="338"/>
      <c r="G6" s="338"/>
      <c r="H6" s="338"/>
      <c r="I6" s="338"/>
      <c r="J6" s="338"/>
      <c r="K6" s="338"/>
      <c r="L6" s="338"/>
      <c r="M6" s="338"/>
      <c r="N6" s="338"/>
      <c r="O6" s="338"/>
      <c r="P6" s="338"/>
      <c r="Q6" s="338" t="s">
        <v>18</v>
      </c>
      <c r="R6" s="338"/>
      <c r="S6" s="338"/>
      <c r="T6" s="338"/>
      <c r="U6" s="338"/>
    </row>
    <row r="7" spans="1:21" ht="63" x14ac:dyDescent="0.25">
      <c r="A7" s="1" t="s">
        <v>0</v>
      </c>
      <c r="B7" s="1" t="s">
        <v>1</v>
      </c>
      <c r="C7" s="25" t="s">
        <v>52</v>
      </c>
      <c r="D7" s="1" t="s">
        <v>2</v>
      </c>
      <c r="E7" s="1" t="s">
        <v>88</v>
      </c>
      <c r="F7" s="1" t="s">
        <v>89</v>
      </c>
      <c r="G7" s="1" t="s">
        <v>3</v>
      </c>
      <c r="H7" s="1" t="s">
        <v>5</v>
      </c>
      <c r="I7" s="1" t="s">
        <v>4</v>
      </c>
      <c r="J7" s="23" t="s">
        <v>51</v>
      </c>
      <c r="K7" s="136" t="s">
        <v>277</v>
      </c>
      <c r="L7" s="1" t="s">
        <v>7</v>
      </c>
      <c r="M7" s="1" t="s">
        <v>10</v>
      </c>
      <c r="N7" s="1" t="s">
        <v>9</v>
      </c>
      <c r="O7" s="2" t="s">
        <v>6</v>
      </c>
      <c r="P7" s="2" t="s">
        <v>11</v>
      </c>
      <c r="Q7" s="4" t="s">
        <v>13</v>
      </c>
      <c r="R7" s="4" t="s">
        <v>12</v>
      </c>
      <c r="S7" s="4" t="s">
        <v>14</v>
      </c>
      <c r="T7" s="4" t="s">
        <v>15</v>
      </c>
      <c r="U7" s="1" t="s">
        <v>16</v>
      </c>
    </row>
    <row r="8" spans="1:21" s="27" customFormat="1" ht="15" customHeight="1" x14ac:dyDescent="0.25">
      <c r="A8" s="448">
        <v>1</v>
      </c>
      <c r="B8" s="448">
        <v>2021002129</v>
      </c>
      <c r="C8" s="451" t="s">
        <v>106</v>
      </c>
      <c r="D8" s="438">
        <v>200356</v>
      </c>
      <c r="E8" s="441" t="s">
        <v>60</v>
      </c>
      <c r="F8" s="441" t="s">
        <v>59</v>
      </c>
      <c r="G8" s="442" t="s">
        <v>73</v>
      </c>
      <c r="H8" s="441" t="s">
        <v>108</v>
      </c>
      <c r="I8" s="462" t="s">
        <v>318</v>
      </c>
      <c r="J8" s="425">
        <v>37856000</v>
      </c>
      <c r="K8" s="454"/>
      <c r="L8" s="460">
        <v>1</v>
      </c>
      <c r="M8" s="460">
        <v>1</v>
      </c>
      <c r="N8" s="460">
        <v>1</v>
      </c>
      <c r="O8" s="444" t="s">
        <v>35</v>
      </c>
      <c r="P8" s="444" t="s">
        <v>24</v>
      </c>
      <c r="Q8" s="448"/>
      <c r="R8" s="456"/>
      <c r="S8" s="448"/>
      <c r="T8" s="391">
        <f>Q8/L8</f>
        <v>0</v>
      </c>
      <c r="U8" s="458">
        <f>S8/N8</f>
        <v>0</v>
      </c>
    </row>
    <row r="9" spans="1:21" s="27" customFormat="1" ht="69.599999999999994" customHeight="1" x14ac:dyDescent="0.25">
      <c r="A9" s="449"/>
      <c r="B9" s="449"/>
      <c r="C9" s="452"/>
      <c r="D9" s="439"/>
      <c r="E9" s="442"/>
      <c r="F9" s="442"/>
      <c r="G9" s="443"/>
      <c r="H9" s="443"/>
      <c r="I9" s="463"/>
      <c r="J9" s="461"/>
      <c r="K9" s="455"/>
      <c r="L9" s="450"/>
      <c r="M9" s="450"/>
      <c r="N9" s="450"/>
      <c r="O9" s="443"/>
      <c r="P9" s="443"/>
      <c r="Q9" s="450"/>
      <c r="R9" s="457"/>
      <c r="S9" s="450"/>
      <c r="T9" s="392"/>
      <c r="U9" s="459"/>
    </row>
    <row r="10" spans="1:21" ht="34.15" customHeight="1" x14ac:dyDescent="0.25">
      <c r="A10" s="449"/>
      <c r="B10" s="449"/>
      <c r="C10" s="452"/>
      <c r="D10" s="439"/>
      <c r="E10" s="442"/>
      <c r="F10" s="442"/>
      <c r="G10" s="441" t="s">
        <v>74</v>
      </c>
      <c r="H10" s="446" t="s">
        <v>75</v>
      </c>
      <c r="I10" s="192" t="s">
        <v>307</v>
      </c>
      <c r="J10" s="425">
        <v>318668952</v>
      </c>
      <c r="K10" s="425"/>
      <c r="L10" s="89">
        <v>2</v>
      </c>
      <c r="M10" s="89">
        <v>2</v>
      </c>
      <c r="N10" s="89">
        <v>4</v>
      </c>
      <c r="O10" s="109" t="s">
        <v>36</v>
      </c>
      <c r="P10" s="93" t="s">
        <v>24</v>
      </c>
      <c r="Q10" s="54"/>
      <c r="R10" s="134"/>
      <c r="S10" s="134"/>
      <c r="T10" s="9">
        <f>Q10/L10</f>
        <v>0</v>
      </c>
      <c r="U10" s="59">
        <f>S10/N10</f>
        <v>0</v>
      </c>
    </row>
    <row r="11" spans="1:21" ht="30" x14ac:dyDescent="0.25">
      <c r="A11" s="449"/>
      <c r="B11" s="449"/>
      <c r="C11" s="452"/>
      <c r="D11" s="439"/>
      <c r="E11" s="442"/>
      <c r="F11" s="442"/>
      <c r="G11" s="442"/>
      <c r="H11" s="447"/>
      <c r="I11" s="192" t="s">
        <v>308</v>
      </c>
      <c r="J11" s="426"/>
      <c r="K11" s="426"/>
      <c r="L11" s="89">
        <v>7</v>
      </c>
      <c r="M11" s="89">
        <v>7</v>
      </c>
      <c r="N11" s="89">
        <v>7</v>
      </c>
      <c r="O11" s="109" t="s">
        <v>36</v>
      </c>
      <c r="P11" s="93" t="s">
        <v>24</v>
      </c>
      <c r="Q11" s="54"/>
      <c r="R11" s="134"/>
      <c r="S11" s="134"/>
      <c r="T11" s="9">
        <f>Q11/L11</f>
        <v>0</v>
      </c>
      <c r="U11" s="59">
        <f t="shared" ref="U11:U12" si="0">S11/N11</f>
        <v>0</v>
      </c>
    </row>
    <row r="12" spans="1:21" ht="52.9" customHeight="1" x14ac:dyDescent="0.25">
      <c r="A12" s="450"/>
      <c r="B12" s="450"/>
      <c r="C12" s="453"/>
      <c r="D12" s="440"/>
      <c r="E12" s="443"/>
      <c r="F12" s="443"/>
      <c r="G12" s="442"/>
      <c r="H12" s="447"/>
      <c r="I12" s="193" t="s">
        <v>309</v>
      </c>
      <c r="J12" s="427"/>
      <c r="K12" s="427"/>
      <c r="L12" s="92">
        <v>2</v>
      </c>
      <c r="M12" s="92">
        <v>2</v>
      </c>
      <c r="N12" s="92">
        <v>2</v>
      </c>
      <c r="O12" s="115" t="s">
        <v>36</v>
      </c>
      <c r="P12" s="93" t="s">
        <v>24</v>
      </c>
      <c r="Q12" s="92"/>
      <c r="R12" s="134"/>
      <c r="S12" s="134"/>
      <c r="T12" s="9">
        <f>Q12/L12</f>
        <v>0</v>
      </c>
      <c r="U12" s="59">
        <f t="shared" si="0"/>
        <v>0</v>
      </c>
    </row>
    <row r="13" spans="1:21" s="27" customFormat="1" ht="66.75" customHeight="1" x14ac:dyDescent="0.25">
      <c r="A13" s="433">
        <v>2</v>
      </c>
      <c r="B13" s="433">
        <v>2021002129</v>
      </c>
      <c r="C13" s="441" t="s">
        <v>106</v>
      </c>
      <c r="D13" s="438">
        <v>200356</v>
      </c>
      <c r="E13" s="441" t="s">
        <v>60</v>
      </c>
      <c r="F13" s="441" t="s">
        <v>107</v>
      </c>
      <c r="G13" s="444" t="s">
        <v>129</v>
      </c>
      <c r="H13" s="386" t="s">
        <v>131</v>
      </c>
      <c r="I13" s="194" t="s">
        <v>310</v>
      </c>
      <c r="J13" s="425">
        <v>184249047</v>
      </c>
      <c r="K13" s="425"/>
      <c r="L13" s="385">
        <v>2</v>
      </c>
      <c r="M13" s="385">
        <v>2</v>
      </c>
      <c r="N13" s="385">
        <v>2</v>
      </c>
      <c r="O13" s="430" t="s">
        <v>37</v>
      </c>
      <c r="P13" s="376" t="s">
        <v>38</v>
      </c>
      <c r="Q13" s="436"/>
      <c r="R13" s="436"/>
      <c r="S13" s="436"/>
      <c r="T13" s="418">
        <v>1</v>
      </c>
      <c r="U13" s="418">
        <f>S13/N13</f>
        <v>0</v>
      </c>
    </row>
    <row r="14" spans="1:21" s="27" customFormat="1" x14ac:dyDescent="0.25">
      <c r="A14" s="434"/>
      <c r="B14" s="434"/>
      <c r="C14" s="442"/>
      <c r="D14" s="439"/>
      <c r="E14" s="442"/>
      <c r="F14" s="442"/>
      <c r="G14" s="444"/>
      <c r="H14" s="386"/>
      <c r="I14" s="194" t="s">
        <v>311</v>
      </c>
      <c r="J14" s="426"/>
      <c r="K14" s="426"/>
      <c r="L14" s="413"/>
      <c r="M14" s="413"/>
      <c r="N14" s="413"/>
      <c r="O14" s="431"/>
      <c r="P14" s="378"/>
      <c r="Q14" s="437"/>
      <c r="R14" s="437"/>
      <c r="S14" s="437"/>
      <c r="T14" s="419"/>
      <c r="U14" s="419"/>
    </row>
    <row r="15" spans="1:21" s="27" customFormat="1" ht="30" x14ac:dyDescent="0.25">
      <c r="A15" s="434"/>
      <c r="B15" s="434"/>
      <c r="C15" s="442"/>
      <c r="D15" s="439"/>
      <c r="E15" s="442"/>
      <c r="F15" s="442"/>
      <c r="G15" s="444"/>
      <c r="H15" s="386"/>
      <c r="I15" s="194" t="s">
        <v>312</v>
      </c>
      <c r="J15" s="426"/>
      <c r="K15" s="426"/>
      <c r="L15" s="413"/>
      <c r="M15" s="413"/>
      <c r="N15" s="413"/>
      <c r="O15" s="431"/>
      <c r="P15" s="378"/>
      <c r="Q15" s="437"/>
      <c r="R15" s="437"/>
      <c r="S15" s="437"/>
      <c r="T15" s="419"/>
      <c r="U15" s="419"/>
    </row>
    <row r="16" spans="1:21" s="27" customFormat="1" ht="60" x14ac:dyDescent="0.25">
      <c r="A16" s="434"/>
      <c r="B16" s="434"/>
      <c r="C16" s="442"/>
      <c r="D16" s="439"/>
      <c r="E16" s="442"/>
      <c r="F16" s="442"/>
      <c r="G16" s="444"/>
      <c r="H16" s="386"/>
      <c r="I16" s="194" t="s">
        <v>313</v>
      </c>
      <c r="J16" s="426"/>
      <c r="K16" s="426"/>
      <c r="L16" s="413"/>
      <c r="M16" s="413"/>
      <c r="N16" s="413"/>
      <c r="O16" s="431"/>
      <c r="P16" s="378"/>
      <c r="Q16" s="437"/>
      <c r="R16" s="437"/>
      <c r="S16" s="437"/>
      <c r="T16" s="419"/>
      <c r="U16" s="419"/>
    </row>
    <row r="17" spans="1:21" s="27" customFormat="1" ht="23.25" customHeight="1" x14ac:dyDescent="0.25">
      <c r="A17" s="434"/>
      <c r="B17" s="434"/>
      <c r="C17" s="442"/>
      <c r="D17" s="439"/>
      <c r="E17" s="442"/>
      <c r="F17" s="442"/>
      <c r="G17" s="444"/>
      <c r="H17" s="386"/>
      <c r="I17" s="194" t="s">
        <v>314</v>
      </c>
      <c r="J17" s="427"/>
      <c r="K17" s="427"/>
      <c r="L17" s="396"/>
      <c r="M17" s="396"/>
      <c r="N17" s="396"/>
      <c r="O17" s="432"/>
      <c r="P17" s="379"/>
      <c r="Q17" s="420"/>
      <c r="R17" s="420"/>
      <c r="S17" s="420"/>
      <c r="T17" s="420"/>
      <c r="U17" s="421"/>
    </row>
    <row r="18" spans="1:21" s="27" customFormat="1" ht="30" x14ac:dyDescent="0.25">
      <c r="A18" s="434"/>
      <c r="B18" s="434"/>
      <c r="C18" s="442"/>
      <c r="D18" s="439"/>
      <c r="E18" s="442"/>
      <c r="F18" s="442"/>
      <c r="G18" s="444" t="s">
        <v>58</v>
      </c>
      <c r="H18" s="444" t="s">
        <v>130</v>
      </c>
      <c r="I18" s="195" t="s">
        <v>315</v>
      </c>
      <c r="J18" s="422">
        <v>234826450</v>
      </c>
      <c r="K18" s="422"/>
      <c r="L18" s="118">
        <v>1</v>
      </c>
      <c r="M18" s="119">
        <v>1</v>
      </c>
      <c r="N18" s="173">
        <v>1</v>
      </c>
      <c r="O18" s="97" t="s">
        <v>23</v>
      </c>
      <c r="P18" s="90" t="s">
        <v>24</v>
      </c>
      <c r="Q18" s="118"/>
      <c r="R18" s="95"/>
      <c r="S18" s="95"/>
      <c r="T18" s="9">
        <f>Q18/L18</f>
        <v>0</v>
      </c>
      <c r="U18" s="59">
        <f>S18/N18</f>
        <v>0</v>
      </c>
    </row>
    <row r="19" spans="1:21" s="27" customFormat="1" ht="39.6" customHeight="1" x14ac:dyDescent="0.25">
      <c r="A19" s="434"/>
      <c r="B19" s="434"/>
      <c r="C19" s="442"/>
      <c r="D19" s="439"/>
      <c r="E19" s="442"/>
      <c r="F19" s="442"/>
      <c r="G19" s="445"/>
      <c r="H19" s="445"/>
      <c r="I19" s="196" t="s">
        <v>316</v>
      </c>
      <c r="J19" s="423"/>
      <c r="K19" s="428"/>
      <c r="L19" s="120">
        <v>1</v>
      </c>
      <c r="M19" s="120">
        <v>1</v>
      </c>
      <c r="N19" s="120">
        <v>1</v>
      </c>
      <c r="O19" s="97" t="s">
        <v>23</v>
      </c>
      <c r="P19" s="90" t="s">
        <v>24</v>
      </c>
      <c r="Q19" s="120"/>
      <c r="R19" s="172"/>
      <c r="S19" s="172"/>
      <c r="T19" s="9">
        <f>Q19/L19</f>
        <v>0</v>
      </c>
      <c r="U19" s="59">
        <f t="shared" ref="U19:U20" si="1">S19/N19</f>
        <v>0</v>
      </c>
    </row>
    <row r="20" spans="1:21" s="27" customFormat="1" ht="49.5" customHeight="1" x14ac:dyDescent="0.25">
      <c r="A20" s="435"/>
      <c r="B20" s="435"/>
      <c r="C20" s="443"/>
      <c r="D20" s="440"/>
      <c r="E20" s="443"/>
      <c r="F20" s="443"/>
      <c r="G20" s="445"/>
      <c r="H20" s="445"/>
      <c r="I20" s="196" t="s">
        <v>317</v>
      </c>
      <c r="J20" s="424"/>
      <c r="K20" s="429"/>
      <c r="L20" s="120">
        <v>1</v>
      </c>
      <c r="M20" s="120">
        <v>1</v>
      </c>
      <c r="N20" s="120">
        <v>1</v>
      </c>
      <c r="O20" s="97" t="s">
        <v>23</v>
      </c>
      <c r="P20" s="90" t="s">
        <v>24</v>
      </c>
      <c r="Q20" s="120"/>
      <c r="R20" s="172"/>
      <c r="S20" s="172"/>
      <c r="T20" s="9">
        <f>Q20/L20</f>
        <v>0</v>
      </c>
      <c r="U20" s="59">
        <f t="shared" si="1"/>
        <v>0</v>
      </c>
    </row>
    <row r="21" spans="1:21" s="27" customFormat="1" ht="118.5" customHeight="1" x14ac:dyDescent="0.25">
      <c r="A21" s="94">
        <v>9</v>
      </c>
      <c r="B21" s="95">
        <v>2021002131</v>
      </c>
      <c r="C21" s="216" t="s">
        <v>357</v>
      </c>
      <c r="D21" s="228">
        <v>200230</v>
      </c>
      <c r="E21" s="209" t="s">
        <v>60</v>
      </c>
      <c r="F21" s="51" t="s">
        <v>107</v>
      </c>
      <c r="G21" s="216" t="s">
        <v>368</v>
      </c>
      <c r="H21" s="216" t="s">
        <v>108</v>
      </c>
      <c r="I21" s="51" t="s">
        <v>358</v>
      </c>
      <c r="J21" s="229">
        <v>180000000</v>
      </c>
      <c r="K21" s="229"/>
      <c r="L21" s="95">
        <v>9</v>
      </c>
      <c r="M21" s="95">
        <v>0</v>
      </c>
      <c r="N21" s="95">
        <v>9</v>
      </c>
      <c r="O21" s="78" t="s">
        <v>29</v>
      </c>
      <c r="P21" s="78" t="s">
        <v>29</v>
      </c>
      <c r="Q21" s="95"/>
      <c r="R21" s="95"/>
      <c r="S21" s="95"/>
      <c r="T21" s="9"/>
      <c r="U21" s="61"/>
    </row>
    <row r="22" spans="1:21" s="38" customFormat="1" ht="87.75" customHeight="1" x14ac:dyDescent="0.25">
      <c r="A22" s="65"/>
      <c r="B22" s="230"/>
      <c r="C22" s="73"/>
      <c r="D22" s="231"/>
      <c r="E22" s="237"/>
      <c r="F22" s="238"/>
      <c r="G22" s="260"/>
      <c r="H22" s="232"/>
      <c r="I22" s="233"/>
      <c r="J22" s="234"/>
      <c r="K22" s="234"/>
      <c r="L22" s="230"/>
      <c r="M22" s="230"/>
      <c r="N22" s="230"/>
      <c r="O22" s="83"/>
      <c r="P22" s="83"/>
      <c r="Q22" s="230"/>
      <c r="R22" s="230"/>
      <c r="S22" s="230"/>
      <c r="T22" s="116"/>
      <c r="U22" s="235"/>
    </row>
    <row r="23" spans="1:21" s="27" customFormat="1" ht="53.45" customHeight="1" x14ac:dyDescent="0.25">
      <c r="E23" s="45" t="s">
        <v>152</v>
      </c>
      <c r="F23" s="370">
        <f>SUM(J8:J21)</f>
        <v>955600449</v>
      </c>
      <c r="G23" s="370"/>
      <c r="H23" s="15"/>
    </row>
    <row r="24" spans="1:21" ht="39" customHeight="1" x14ac:dyDescent="0.25">
      <c r="E24" s="45" t="s">
        <v>153</v>
      </c>
      <c r="F24" s="328"/>
      <c r="G24" s="328"/>
      <c r="H24" s="27"/>
      <c r="J24" s="27"/>
    </row>
    <row r="25" spans="1:21" ht="30" x14ac:dyDescent="0.25">
      <c r="E25" s="46" t="s">
        <v>19</v>
      </c>
      <c r="F25" s="328"/>
      <c r="G25" s="328"/>
    </row>
    <row r="26" spans="1:21" ht="36" customHeight="1" x14ac:dyDescent="0.25">
      <c r="E26" s="46" t="s">
        <v>20</v>
      </c>
      <c r="F26" s="327"/>
      <c r="G26" s="327"/>
    </row>
    <row r="27" spans="1:21" ht="15.75" x14ac:dyDescent="0.25">
      <c r="E27" s="46" t="s">
        <v>21</v>
      </c>
      <c r="F27" s="327"/>
      <c r="G27" s="327"/>
    </row>
    <row r="28" spans="1:21" ht="19.899999999999999" customHeight="1" x14ac:dyDescent="0.25">
      <c r="F28" s="38"/>
      <c r="G28" s="38"/>
    </row>
    <row r="29" spans="1:21" x14ac:dyDescent="0.25">
      <c r="F29" s="27"/>
    </row>
  </sheetData>
  <autoFilter ref="A7:U23" xr:uid="{00000000-0009-0000-0000-000004000000}"/>
  <mergeCells count="62">
    <mergeCell ref="N8:N9"/>
    <mergeCell ref="J8:J9"/>
    <mergeCell ref="I8:I9"/>
    <mergeCell ref="A1:F2"/>
    <mergeCell ref="G1:U1"/>
    <mergeCell ref="G2:H2"/>
    <mergeCell ref="I2:J2"/>
    <mergeCell ref="L2:U2"/>
    <mergeCell ref="J10:J12"/>
    <mergeCell ref="K8:K9"/>
    <mergeCell ref="K10:K12"/>
    <mergeCell ref="A3:U5"/>
    <mergeCell ref="A6:P6"/>
    <mergeCell ref="Q6:U6"/>
    <mergeCell ref="R8:R9"/>
    <mergeCell ref="S8:S9"/>
    <mergeCell ref="T8:T9"/>
    <mergeCell ref="U8:U9"/>
    <mergeCell ref="O8:O9"/>
    <mergeCell ref="P8:P9"/>
    <mergeCell ref="Q8:Q9"/>
    <mergeCell ref="G8:G9"/>
    <mergeCell ref="L8:L9"/>
    <mergeCell ref="M8:M9"/>
    <mergeCell ref="G10:G12"/>
    <mergeCell ref="H10:H12"/>
    <mergeCell ref="H8:H9"/>
    <mergeCell ref="B8:B12"/>
    <mergeCell ref="A8:A12"/>
    <mergeCell ref="C8:C12"/>
    <mergeCell ref="D8:D12"/>
    <mergeCell ref="E8:E12"/>
    <mergeCell ref="F8:F12"/>
    <mergeCell ref="B13:B20"/>
    <mergeCell ref="A13:A20"/>
    <mergeCell ref="Q13:Q17"/>
    <mergeCell ref="R13:R17"/>
    <mergeCell ref="S13:S17"/>
    <mergeCell ref="D13:D20"/>
    <mergeCell ref="F13:F20"/>
    <mergeCell ref="E13:E20"/>
    <mergeCell ref="C13:C20"/>
    <mergeCell ref="P13:P17"/>
    <mergeCell ref="G18:G20"/>
    <mergeCell ref="H18:H20"/>
    <mergeCell ref="G13:G17"/>
    <mergeCell ref="H13:H17"/>
    <mergeCell ref="M13:M17"/>
    <mergeCell ref="L13:L17"/>
    <mergeCell ref="F27:G27"/>
    <mergeCell ref="F23:G23"/>
    <mergeCell ref="F24:G24"/>
    <mergeCell ref="T13:T17"/>
    <mergeCell ref="U13:U17"/>
    <mergeCell ref="N13:N17"/>
    <mergeCell ref="J18:J20"/>
    <mergeCell ref="F25:G25"/>
    <mergeCell ref="F26:G26"/>
    <mergeCell ref="J13:J17"/>
    <mergeCell ref="K13:K17"/>
    <mergeCell ref="K18:K20"/>
    <mergeCell ref="O13:O17"/>
  </mergeCells>
  <pageMargins left="0.7" right="0.7" top="0.75" bottom="0.75" header="0.3" footer="0.3"/>
  <pageSetup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38"/>
  <sheetViews>
    <sheetView topLeftCell="A16" zoomScale="80" zoomScaleNormal="80" workbookViewId="0">
      <selection activeCell="A26" sqref="A26"/>
    </sheetView>
  </sheetViews>
  <sheetFormatPr baseColWidth="10" defaultRowHeight="15" x14ac:dyDescent="0.25"/>
  <cols>
    <col min="2" max="2" width="41.28515625" customWidth="1"/>
    <col min="3" max="3" width="27.7109375" style="27" customWidth="1"/>
    <col min="4" max="4" width="18" customWidth="1"/>
    <col min="5" max="5" width="39" customWidth="1"/>
    <col min="6" max="6" width="28.42578125" customWidth="1"/>
    <col min="7" max="7" width="23.28515625" customWidth="1"/>
    <col min="8" max="8" width="32" customWidth="1"/>
    <col min="9" max="9" width="39.42578125" style="38" customWidth="1"/>
    <col min="10" max="10" width="22.7109375" customWidth="1"/>
    <col min="11" max="11" width="22.7109375" style="27" customWidth="1"/>
    <col min="12" max="12" width="22.5703125" customWidth="1"/>
    <col min="13" max="13" width="19" customWidth="1"/>
    <col min="14" max="14" width="19.42578125" customWidth="1"/>
    <col min="15" max="15" width="16.85546875" customWidth="1"/>
    <col min="16" max="16" width="19.42578125" customWidth="1"/>
    <col min="17" max="17" width="16.7109375" customWidth="1"/>
    <col min="18" max="20" width="15.42578125" customWidth="1"/>
    <col min="21" max="21" width="15.7109375" customWidth="1"/>
    <col min="22" max="22" width="12.42578125" customWidth="1"/>
  </cols>
  <sheetData>
    <row r="1" spans="1:23" ht="35.25" customHeight="1" x14ac:dyDescent="0.25">
      <c r="A1" s="339"/>
      <c r="B1" s="340"/>
      <c r="C1" s="340"/>
      <c r="D1" s="340"/>
      <c r="E1" s="340"/>
      <c r="F1" s="341"/>
      <c r="G1" s="345" t="s">
        <v>46</v>
      </c>
      <c r="H1" s="345"/>
      <c r="I1" s="345"/>
      <c r="J1" s="345"/>
      <c r="K1" s="345"/>
      <c r="L1" s="345"/>
      <c r="M1" s="345"/>
      <c r="N1" s="345"/>
      <c r="O1" s="345"/>
      <c r="P1" s="345"/>
      <c r="Q1" s="345"/>
      <c r="R1" s="345"/>
      <c r="S1" s="345"/>
      <c r="T1" s="345"/>
      <c r="U1" s="345"/>
    </row>
    <row r="2" spans="1:23" ht="37.5" customHeight="1" x14ac:dyDescent="0.25">
      <c r="A2" s="342"/>
      <c r="B2" s="343"/>
      <c r="C2" s="343"/>
      <c r="D2" s="343"/>
      <c r="E2" s="343"/>
      <c r="F2" s="344"/>
      <c r="G2" s="346" t="s">
        <v>54</v>
      </c>
      <c r="H2" s="347"/>
      <c r="I2" s="346" t="s">
        <v>135</v>
      </c>
      <c r="J2" s="348"/>
      <c r="K2" s="137"/>
      <c r="L2" s="346" t="s">
        <v>150</v>
      </c>
      <c r="M2" s="348"/>
      <c r="N2" s="348"/>
      <c r="O2" s="348"/>
      <c r="P2" s="348"/>
      <c r="Q2" s="348"/>
      <c r="R2" s="348"/>
      <c r="S2" s="348"/>
      <c r="T2" s="348"/>
      <c r="U2" s="348"/>
    </row>
    <row r="3" spans="1:23" ht="15.75" customHeight="1" x14ac:dyDescent="0.25">
      <c r="A3" s="349" t="s">
        <v>134</v>
      </c>
      <c r="B3" s="349"/>
      <c r="C3" s="349"/>
      <c r="D3" s="349"/>
      <c r="E3" s="349"/>
      <c r="F3" s="349"/>
      <c r="G3" s="349"/>
      <c r="H3" s="349"/>
      <c r="I3" s="349"/>
      <c r="J3" s="349"/>
      <c r="K3" s="349"/>
      <c r="L3" s="349"/>
      <c r="M3" s="349"/>
      <c r="N3" s="349"/>
      <c r="O3" s="349"/>
      <c r="P3" s="349"/>
      <c r="Q3" s="349"/>
      <c r="R3" s="349"/>
      <c r="S3" s="349"/>
      <c r="T3" s="349"/>
      <c r="U3" s="349"/>
    </row>
    <row r="4" spans="1:23" ht="15.75" customHeight="1" x14ac:dyDescent="0.25">
      <c r="A4" s="349"/>
      <c r="B4" s="349"/>
      <c r="C4" s="349"/>
      <c r="D4" s="349"/>
      <c r="E4" s="349"/>
      <c r="F4" s="349"/>
      <c r="G4" s="349"/>
      <c r="H4" s="349"/>
      <c r="I4" s="349"/>
      <c r="J4" s="349"/>
      <c r="K4" s="349"/>
      <c r="L4" s="349"/>
      <c r="M4" s="349"/>
      <c r="N4" s="349"/>
      <c r="O4" s="349"/>
      <c r="P4" s="349"/>
      <c r="Q4" s="349"/>
      <c r="R4" s="349"/>
      <c r="S4" s="349"/>
      <c r="T4" s="349"/>
      <c r="U4" s="349"/>
    </row>
    <row r="5" spans="1:23" ht="15.75" customHeight="1" x14ac:dyDescent="0.25">
      <c r="A5" s="349"/>
      <c r="B5" s="349"/>
      <c r="C5" s="349"/>
      <c r="D5" s="349"/>
      <c r="E5" s="349"/>
      <c r="F5" s="349"/>
      <c r="G5" s="349"/>
      <c r="H5" s="349"/>
      <c r="I5" s="349"/>
      <c r="J5" s="349"/>
      <c r="K5" s="349"/>
      <c r="L5" s="349"/>
      <c r="M5" s="349"/>
      <c r="N5" s="349"/>
      <c r="O5" s="349"/>
      <c r="P5" s="349"/>
      <c r="Q5" s="349"/>
      <c r="R5" s="349"/>
      <c r="S5" s="349"/>
      <c r="T5" s="349"/>
      <c r="U5" s="349"/>
    </row>
    <row r="6" spans="1:23" ht="15.75" customHeight="1" x14ac:dyDescent="0.25">
      <c r="A6" s="338" t="s">
        <v>17</v>
      </c>
      <c r="B6" s="338"/>
      <c r="C6" s="338"/>
      <c r="D6" s="338"/>
      <c r="E6" s="338"/>
      <c r="F6" s="338"/>
      <c r="G6" s="338"/>
      <c r="H6" s="338"/>
      <c r="I6" s="338"/>
      <c r="J6" s="338"/>
      <c r="K6" s="338"/>
      <c r="L6" s="338"/>
      <c r="M6" s="338"/>
      <c r="N6" s="338"/>
      <c r="O6" s="338"/>
      <c r="P6" s="338"/>
      <c r="Q6" s="338" t="s">
        <v>18</v>
      </c>
      <c r="R6" s="338"/>
      <c r="S6" s="338"/>
      <c r="T6" s="338"/>
      <c r="U6" s="338"/>
    </row>
    <row r="7" spans="1:23" ht="63" x14ac:dyDescent="0.25">
      <c r="A7" s="1" t="s">
        <v>0</v>
      </c>
      <c r="B7" s="1" t="s">
        <v>1</v>
      </c>
      <c r="C7" s="29" t="s">
        <v>52</v>
      </c>
      <c r="D7" s="1" t="s">
        <v>2</v>
      </c>
      <c r="E7" s="1" t="s">
        <v>88</v>
      </c>
      <c r="F7" s="1" t="s">
        <v>89</v>
      </c>
      <c r="G7" s="1" t="s">
        <v>3</v>
      </c>
      <c r="H7" s="1" t="s">
        <v>5</v>
      </c>
      <c r="I7" s="49" t="s">
        <v>4</v>
      </c>
      <c r="J7" s="23" t="s">
        <v>51</v>
      </c>
      <c r="K7" s="136" t="s">
        <v>277</v>
      </c>
      <c r="L7" s="1" t="s">
        <v>7</v>
      </c>
      <c r="M7" s="1" t="s">
        <v>10</v>
      </c>
      <c r="N7" s="1" t="s">
        <v>9</v>
      </c>
      <c r="O7" s="2" t="s">
        <v>6</v>
      </c>
      <c r="P7" s="2" t="s">
        <v>11</v>
      </c>
      <c r="Q7" s="4" t="s">
        <v>13</v>
      </c>
      <c r="R7" s="4" t="s">
        <v>12</v>
      </c>
      <c r="S7" s="4" t="s">
        <v>14</v>
      </c>
      <c r="T7" s="4" t="s">
        <v>15</v>
      </c>
      <c r="U7" s="1" t="s">
        <v>16</v>
      </c>
    </row>
    <row r="8" spans="1:23" s="38" customFormat="1" ht="90" x14ac:dyDescent="0.25">
      <c r="A8" s="121">
        <v>1</v>
      </c>
      <c r="B8" s="170">
        <v>2021002130</v>
      </c>
      <c r="C8" s="170" t="s">
        <v>101</v>
      </c>
      <c r="D8" s="170">
        <v>200354</v>
      </c>
      <c r="E8" s="121" t="s">
        <v>76</v>
      </c>
      <c r="F8" s="121" t="s">
        <v>77</v>
      </c>
      <c r="G8" s="122" t="s">
        <v>79</v>
      </c>
      <c r="H8" s="470" t="s">
        <v>80</v>
      </c>
      <c r="I8" s="171" t="s">
        <v>168</v>
      </c>
      <c r="J8" s="236">
        <v>58449515</v>
      </c>
      <c r="K8" s="202"/>
      <c r="L8" s="171">
        <v>12</v>
      </c>
      <c r="M8" s="171">
        <v>12</v>
      </c>
      <c r="N8" s="171">
        <v>12</v>
      </c>
      <c r="O8" s="122" t="s">
        <v>41</v>
      </c>
      <c r="P8" s="122" t="s">
        <v>81</v>
      </c>
      <c r="Q8" s="88"/>
      <c r="R8" s="197"/>
      <c r="S8" s="197"/>
      <c r="T8" s="198"/>
      <c r="U8" s="201">
        <f>S8/N8</f>
        <v>0</v>
      </c>
    </row>
    <row r="9" spans="1:23" ht="37.15" customHeight="1" x14ac:dyDescent="0.25">
      <c r="A9" s="436">
        <v>2</v>
      </c>
      <c r="B9" s="436">
        <v>2021002129</v>
      </c>
      <c r="C9" s="441" t="s">
        <v>106</v>
      </c>
      <c r="D9" s="467">
        <v>200356</v>
      </c>
      <c r="E9" s="470" t="s">
        <v>76</v>
      </c>
      <c r="F9" s="470" t="s">
        <v>77</v>
      </c>
      <c r="G9" s="329" t="s">
        <v>79</v>
      </c>
      <c r="H9" s="471"/>
      <c r="I9" s="206" t="s">
        <v>157</v>
      </c>
      <c r="J9" s="426">
        <v>817899061</v>
      </c>
      <c r="K9" s="475"/>
      <c r="L9" s="203">
        <v>3</v>
      </c>
      <c r="M9" s="190">
        <v>2</v>
      </c>
      <c r="N9" s="190">
        <v>5</v>
      </c>
      <c r="O9" s="28" t="s">
        <v>41</v>
      </c>
      <c r="P9" s="28" t="s">
        <v>81</v>
      </c>
      <c r="Q9" s="190"/>
      <c r="R9" s="190"/>
      <c r="S9" s="190"/>
      <c r="T9" s="187"/>
      <c r="U9" s="201">
        <f t="shared" ref="U9:U19" si="0">S9/N9</f>
        <v>0</v>
      </c>
    </row>
    <row r="10" spans="1:23" s="27" customFormat="1" ht="37.15" customHeight="1" x14ac:dyDescent="0.25">
      <c r="A10" s="437"/>
      <c r="B10" s="437"/>
      <c r="C10" s="442"/>
      <c r="D10" s="468"/>
      <c r="E10" s="471"/>
      <c r="F10" s="471"/>
      <c r="G10" s="329"/>
      <c r="H10" s="471"/>
      <c r="I10" s="206" t="s">
        <v>158</v>
      </c>
      <c r="J10" s="426"/>
      <c r="K10" s="476"/>
      <c r="L10" s="203">
        <v>1</v>
      </c>
      <c r="M10" s="190">
        <v>1</v>
      </c>
      <c r="N10" s="190">
        <v>1</v>
      </c>
      <c r="O10" s="28" t="s">
        <v>41</v>
      </c>
      <c r="P10" s="28" t="s">
        <v>81</v>
      </c>
      <c r="Q10" s="190"/>
      <c r="R10" s="190"/>
      <c r="S10" s="190"/>
      <c r="T10" s="187"/>
      <c r="U10" s="201">
        <f t="shared" si="0"/>
        <v>0</v>
      </c>
    </row>
    <row r="11" spans="1:23" ht="41.45" customHeight="1" x14ac:dyDescent="0.25">
      <c r="A11" s="437"/>
      <c r="B11" s="437"/>
      <c r="C11" s="442"/>
      <c r="D11" s="468"/>
      <c r="E11" s="471"/>
      <c r="F11" s="471"/>
      <c r="G11" s="329"/>
      <c r="H11" s="471"/>
      <c r="I11" s="206" t="s">
        <v>159</v>
      </c>
      <c r="J11" s="426"/>
      <c r="K11" s="476"/>
      <c r="L11" s="203">
        <v>2</v>
      </c>
      <c r="M11" s="190">
        <v>2</v>
      </c>
      <c r="N11" s="190">
        <v>4</v>
      </c>
      <c r="O11" s="28" t="s">
        <v>41</v>
      </c>
      <c r="P11" s="28" t="s">
        <v>81</v>
      </c>
      <c r="Q11" s="97"/>
      <c r="R11" s="190"/>
      <c r="S11" s="190"/>
      <c r="T11" s="187"/>
      <c r="U11" s="201">
        <f t="shared" si="0"/>
        <v>0</v>
      </c>
    </row>
    <row r="12" spans="1:23" ht="90.6" customHeight="1" x14ac:dyDescent="0.25">
      <c r="A12" s="437"/>
      <c r="B12" s="437"/>
      <c r="C12" s="442"/>
      <c r="D12" s="468"/>
      <c r="E12" s="471"/>
      <c r="F12" s="471"/>
      <c r="G12" s="329"/>
      <c r="H12" s="471"/>
      <c r="I12" s="206" t="s">
        <v>132</v>
      </c>
      <c r="J12" s="426"/>
      <c r="K12" s="476"/>
      <c r="L12" s="203">
        <v>7</v>
      </c>
      <c r="M12" s="190">
        <v>5</v>
      </c>
      <c r="N12" s="190">
        <v>12</v>
      </c>
      <c r="O12" s="28" t="s">
        <v>41</v>
      </c>
      <c r="P12" s="28" t="s">
        <v>81</v>
      </c>
      <c r="Q12" s="190"/>
      <c r="R12" s="190"/>
      <c r="S12" s="190"/>
      <c r="T12" s="187"/>
      <c r="U12" s="201">
        <f t="shared" si="0"/>
        <v>0</v>
      </c>
    </row>
    <row r="13" spans="1:23" ht="104.45" customHeight="1" x14ac:dyDescent="0.25">
      <c r="A13" s="437"/>
      <c r="B13" s="437"/>
      <c r="C13" s="442"/>
      <c r="D13" s="468"/>
      <c r="E13" s="471"/>
      <c r="F13" s="471"/>
      <c r="G13" s="329"/>
      <c r="H13" s="471"/>
      <c r="I13" s="206" t="s">
        <v>164</v>
      </c>
      <c r="J13" s="426"/>
      <c r="K13" s="476"/>
      <c r="L13" s="203">
        <v>1</v>
      </c>
      <c r="M13" s="190">
        <v>1</v>
      </c>
      <c r="N13" s="190">
        <v>1</v>
      </c>
      <c r="O13" s="28" t="s">
        <v>41</v>
      </c>
      <c r="P13" s="28" t="s">
        <v>81</v>
      </c>
      <c r="Q13" s="97"/>
      <c r="R13" s="199"/>
      <c r="S13" s="199"/>
      <c r="T13" s="187"/>
      <c r="U13" s="201">
        <f t="shared" si="0"/>
        <v>0</v>
      </c>
    </row>
    <row r="14" spans="1:23" ht="90.6" customHeight="1" x14ac:dyDescent="0.25">
      <c r="A14" s="437"/>
      <c r="B14" s="437"/>
      <c r="C14" s="442"/>
      <c r="D14" s="468"/>
      <c r="E14" s="471"/>
      <c r="F14" s="471"/>
      <c r="G14" s="329"/>
      <c r="H14" s="471"/>
      <c r="I14" s="206" t="s">
        <v>160</v>
      </c>
      <c r="J14" s="426"/>
      <c r="K14" s="476"/>
      <c r="L14" s="203">
        <v>4</v>
      </c>
      <c r="M14" s="190">
        <v>5</v>
      </c>
      <c r="N14" s="190">
        <v>9</v>
      </c>
      <c r="O14" s="28" t="s">
        <v>41</v>
      </c>
      <c r="P14" s="28" t="s">
        <v>81</v>
      </c>
      <c r="Q14" s="190"/>
      <c r="R14" s="190"/>
      <c r="S14" s="190"/>
      <c r="T14" s="187"/>
      <c r="U14" s="201">
        <f t="shared" si="0"/>
        <v>0</v>
      </c>
      <c r="V14" s="12"/>
      <c r="W14" s="27"/>
    </row>
    <row r="15" spans="1:23" ht="151.9" customHeight="1" x14ac:dyDescent="0.25">
      <c r="A15" s="437"/>
      <c r="B15" s="437"/>
      <c r="C15" s="442"/>
      <c r="D15" s="468"/>
      <c r="E15" s="471"/>
      <c r="F15" s="471"/>
      <c r="G15" s="329"/>
      <c r="H15" s="472"/>
      <c r="I15" s="206" t="s">
        <v>161</v>
      </c>
      <c r="J15" s="426"/>
      <c r="K15" s="476"/>
      <c r="L15" s="203">
        <v>1</v>
      </c>
      <c r="M15" s="190">
        <v>1</v>
      </c>
      <c r="N15" s="190">
        <v>1</v>
      </c>
      <c r="O15" s="28" t="s">
        <v>41</v>
      </c>
      <c r="P15" s="28" t="s">
        <v>81</v>
      </c>
      <c r="Q15" s="190"/>
      <c r="R15" s="190"/>
      <c r="S15" s="190"/>
      <c r="T15" s="187"/>
      <c r="U15" s="201">
        <f t="shared" si="0"/>
        <v>0</v>
      </c>
      <c r="V15" s="27"/>
      <c r="W15" s="27"/>
    </row>
    <row r="16" spans="1:23" s="27" customFormat="1" ht="63" customHeight="1" x14ac:dyDescent="0.25">
      <c r="A16" s="437"/>
      <c r="B16" s="437"/>
      <c r="C16" s="442"/>
      <c r="D16" s="468"/>
      <c r="E16" s="471"/>
      <c r="F16" s="471"/>
      <c r="G16" s="329" t="s">
        <v>78</v>
      </c>
      <c r="H16" s="329" t="s">
        <v>133</v>
      </c>
      <c r="I16" s="206" t="s">
        <v>162</v>
      </c>
      <c r="J16" s="426"/>
      <c r="K16" s="476"/>
      <c r="L16" s="203">
        <v>580</v>
      </c>
      <c r="M16" s="190">
        <v>580</v>
      </c>
      <c r="N16" s="190">
        <v>580</v>
      </c>
      <c r="O16" s="28" t="s">
        <v>41</v>
      </c>
      <c r="P16" s="28" t="s">
        <v>81</v>
      </c>
      <c r="Q16" s="97"/>
      <c r="R16" s="190"/>
      <c r="S16" s="190"/>
      <c r="T16" s="187"/>
      <c r="U16" s="201">
        <f t="shared" si="0"/>
        <v>0</v>
      </c>
    </row>
    <row r="17" spans="1:27" s="27" customFormat="1" ht="61.9" customHeight="1" x14ac:dyDescent="0.25">
      <c r="A17" s="437"/>
      <c r="B17" s="437"/>
      <c r="C17" s="442"/>
      <c r="D17" s="468"/>
      <c r="E17" s="471"/>
      <c r="F17" s="471"/>
      <c r="G17" s="329"/>
      <c r="H17" s="329"/>
      <c r="I17" s="206" t="s">
        <v>163</v>
      </c>
      <c r="J17" s="426"/>
      <c r="K17" s="476"/>
      <c r="L17" s="203">
        <v>300</v>
      </c>
      <c r="M17" s="190">
        <v>300</v>
      </c>
      <c r="N17" s="190">
        <v>300</v>
      </c>
      <c r="O17" s="28" t="s">
        <v>41</v>
      </c>
      <c r="P17" s="28" t="s">
        <v>81</v>
      </c>
      <c r="Q17" s="97"/>
      <c r="R17" s="190"/>
      <c r="S17" s="190"/>
      <c r="T17" s="187"/>
      <c r="U17" s="201">
        <f t="shared" si="0"/>
        <v>0</v>
      </c>
    </row>
    <row r="18" spans="1:27" s="27" customFormat="1" ht="91.9" customHeight="1" x14ac:dyDescent="0.25">
      <c r="A18" s="437"/>
      <c r="B18" s="437"/>
      <c r="C18" s="442"/>
      <c r="D18" s="468"/>
      <c r="E18" s="471"/>
      <c r="F18" s="471"/>
      <c r="G18" s="329"/>
      <c r="H18" s="329"/>
      <c r="I18" s="206" t="s">
        <v>165</v>
      </c>
      <c r="J18" s="426"/>
      <c r="K18" s="476"/>
      <c r="L18" s="203">
        <v>1</v>
      </c>
      <c r="M18" s="190">
        <v>1</v>
      </c>
      <c r="N18" s="190">
        <v>1</v>
      </c>
      <c r="O18" s="28" t="s">
        <v>41</v>
      </c>
      <c r="P18" s="28" t="s">
        <v>81</v>
      </c>
      <c r="Q18" s="190"/>
      <c r="R18" s="200"/>
      <c r="S18" s="200"/>
      <c r="T18" s="187"/>
      <c r="U18" s="201">
        <f t="shared" si="0"/>
        <v>0</v>
      </c>
      <c r="AA18" s="27" t="s">
        <v>366</v>
      </c>
    </row>
    <row r="19" spans="1:27" s="27" customFormat="1" ht="90" customHeight="1" x14ac:dyDescent="0.25">
      <c r="A19" s="420"/>
      <c r="B19" s="420"/>
      <c r="C19" s="443"/>
      <c r="D19" s="469"/>
      <c r="E19" s="472"/>
      <c r="F19" s="472"/>
      <c r="G19" s="329"/>
      <c r="H19" s="329"/>
      <c r="I19" s="206" t="s">
        <v>166</v>
      </c>
      <c r="J19" s="426"/>
      <c r="K19" s="477"/>
      <c r="L19" s="203">
        <v>1</v>
      </c>
      <c r="M19" s="190">
        <v>1</v>
      </c>
      <c r="N19" s="190">
        <v>1</v>
      </c>
      <c r="O19" s="28" t="s">
        <v>41</v>
      </c>
      <c r="P19" s="28" t="s">
        <v>81</v>
      </c>
      <c r="Q19" s="97"/>
      <c r="R19" s="190"/>
      <c r="S19" s="190"/>
      <c r="T19" s="187"/>
      <c r="U19" s="201">
        <f t="shared" si="0"/>
        <v>0</v>
      </c>
    </row>
    <row r="20" spans="1:27" s="27" customFormat="1" ht="15.75" x14ac:dyDescent="0.25">
      <c r="A20" s="65"/>
      <c r="B20" s="65"/>
      <c r="C20" s="73"/>
      <c r="D20" s="74"/>
      <c r="E20" s="69"/>
      <c r="F20" s="69"/>
      <c r="G20" s="69"/>
      <c r="H20" s="69"/>
      <c r="I20" s="70"/>
      <c r="J20" s="71"/>
      <c r="K20" s="71"/>
      <c r="L20" s="72"/>
      <c r="M20" s="65"/>
      <c r="N20" s="65"/>
      <c r="O20" s="69"/>
      <c r="P20" s="69"/>
      <c r="Q20" s="35"/>
      <c r="R20" s="15"/>
      <c r="S20" s="15"/>
      <c r="T20" s="116"/>
      <c r="U20" s="15"/>
      <c r="V20" s="12"/>
    </row>
    <row r="21" spans="1:27" s="27" customFormat="1" ht="15.75" x14ac:dyDescent="0.25">
      <c r="A21" s="65"/>
      <c r="B21" s="65"/>
      <c r="C21" s="73"/>
      <c r="D21" s="74"/>
      <c r="E21" s="69"/>
      <c r="F21" s="69"/>
      <c r="G21" s="69"/>
      <c r="H21" s="69"/>
      <c r="I21" s="70"/>
      <c r="J21" s="71"/>
      <c r="K21" s="71"/>
      <c r="L21" s="72"/>
      <c r="M21" s="17"/>
      <c r="N21" s="17"/>
      <c r="O21" s="69"/>
      <c r="P21" s="69"/>
      <c r="Q21" s="15"/>
      <c r="R21" s="15"/>
      <c r="S21" s="15"/>
      <c r="T21" s="16"/>
      <c r="U21" s="15"/>
    </row>
    <row r="22" spans="1:27" s="27" customFormat="1" ht="24.75" customHeight="1" x14ac:dyDescent="0.25">
      <c r="B22" s="75"/>
      <c r="C22" s="73"/>
      <c r="D22" s="74"/>
      <c r="E22" s="69"/>
      <c r="F22" s="69"/>
      <c r="G22" s="69"/>
      <c r="H22" s="69"/>
      <c r="I22" s="225"/>
      <c r="J22" s="474"/>
      <c r="K22" s="474"/>
      <c r="L22" s="474"/>
      <c r="M22" s="15"/>
      <c r="N22" s="15"/>
      <c r="T22" s="13"/>
    </row>
    <row r="23" spans="1:27" s="27" customFormat="1" ht="24.75" customHeight="1" x14ac:dyDescent="0.25">
      <c r="C23" s="73"/>
      <c r="D23" s="74"/>
      <c r="E23" s="69"/>
      <c r="F23" s="69"/>
      <c r="G23" s="69"/>
      <c r="H23" s="69"/>
      <c r="I23" s="225"/>
      <c r="J23" s="474"/>
      <c r="K23" s="474"/>
      <c r="L23" s="474"/>
      <c r="M23" s="15"/>
      <c r="N23" s="15"/>
    </row>
    <row r="24" spans="1:27" ht="31.9" customHeight="1" x14ac:dyDescent="0.25">
      <c r="B24" s="33" t="s">
        <v>67</v>
      </c>
      <c r="C24" s="328">
        <v>876348576</v>
      </c>
      <c r="D24" s="328"/>
      <c r="E24" s="10"/>
      <c r="H24" s="38"/>
      <c r="I24" s="226"/>
      <c r="J24" s="473"/>
      <c r="K24" s="473"/>
      <c r="L24" s="473"/>
      <c r="M24" s="15"/>
      <c r="N24" s="15"/>
    </row>
    <row r="25" spans="1:27" ht="39.6" customHeight="1" x14ac:dyDescent="0.25">
      <c r="B25" s="33" t="s">
        <v>68</v>
      </c>
      <c r="C25" s="465"/>
      <c r="D25" s="466"/>
      <c r="H25" s="38"/>
      <c r="I25" s="226"/>
      <c r="J25" s="464"/>
      <c r="K25" s="464"/>
      <c r="L25" s="464"/>
      <c r="M25" s="15"/>
      <c r="N25" s="15"/>
    </row>
    <row r="26" spans="1:27" ht="36.6" customHeight="1" x14ac:dyDescent="0.25">
      <c r="B26" s="34" t="s">
        <v>19</v>
      </c>
      <c r="C26" s="465"/>
      <c r="D26" s="466"/>
      <c r="H26" s="38"/>
      <c r="I26" s="226"/>
      <c r="J26" s="464"/>
      <c r="K26" s="464"/>
      <c r="L26" s="464"/>
      <c r="M26" s="15"/>
      <c r="N26" s="15"/>
    </row>
    <row r="27" spans="1:27" ht="44.45" customHeight="1" x14ac:dyDescent="0.25">
      <c r="B27" s="34" t="s">
        <v>20</v>
      </c>
      <c r="C27" s="368"/>
      <c r="D27" s="369"/>
      <c r="H27" s="38"/>
      <c r="I27" s="56"/>
      <c r="J27" s="56"/>
      <c r="K27" s="56"/>
      <c r="L27" s="56"/>
      <c r="M27" s="15"/>
      <c r="N27" s="15"/>
    </row>
    <row r="28" spans="1:27" ht="15.75" customHeight="1" x14ac:dyDescent="0.25">
      <c r="B28" s="34" t="s">
        <v>21</v>
      </c>
      <c r="C28" s="368"/>
      <c r="D28" s="369"/>
      <c r="H28" s="38"/>
      <c r="J28" s="38"/>
      <c r="K28" s="38"/>
      <c r="L28" s="38"/>
    </row>
    <row r="29" spans="1:27" x14ac:dyDescent="0.25">
      <c r="H29" s="38"/>
      <c r="J29" s="38"/>
      <c r="K29" s="38"/>
      <c r="L29" s="38"/>
    </row>
    <row r="30" spans="1:27" x14ac:dyDescent="0.25">
      <c r="H30" s="38"/>
      <c r="J30" s="38"/>
      <c r="K30" s="38"/>
      <c r="L30" s="38"/>
    </row>
    <row r="31" spans="1:27" x14ac:dyDescent="0.25">
      <c r="H31" s="38"/>
      <c r="J31" s="38"/>
      <c r="K31" s="38"/>
      <c r="L31" s="38"/>
    </row>
    <row r="32" spans="1:27" x14ac:dyDescent="0.25">
      <c r="H32" s="38"/>
      <c r="J32" s="38"/>
      <c r="K32" s="38"/>
      <c r="L32" s="38"/>
    </row>
    <row r="33" spans="3:12" x14ac:dyDescent="0.25">
      <c r="H33" s="38"/>
      <c r="J33" s="38"/>
      <c r="K33" s="38"/>
      <c r="L33" s="38"/>
    </row>
    <row r="34" spans="3:12" x14ac:dyDescent="0.25">
      <c r="H34" s="38"/>
      <c r="J34" s="38"/>
      <c r="K34" s="38"/>
      <c r="L34" s="38"/>
    </row>
    <row r="35" spans="3:12" x14ac:dyDescent="0.25">
      <c r="H35" s="38"/>
      <c r="J35" s="38"/>
      <c r="K35" s="38"/>
      <c r="L35" s="38"/>
    </row>
    <row r="38" spans="3:12" x14ac:dyDescent="0.25">
      <c r="C38" s="204"/>
      <c r="D38" s="204"/>
      <c r="E38" s="205"/>
    </row>
  </sheetData>
  <autoFilter ref="A7:U28" xr:uid="{00000000-0009-0000-0000-000005000000}"/>
  <mergeCells count="30">
    <mergeCell ref="J24:L24"/>
    <mergeCell ref="J25:L25"/>
    <mergeCell ref="H8:H15"/>
    <mergeCell ref="J22:L22"/>
    <mergeCell ref="J23:L23"/>
    <mergeCell ref="K9:K19"/>
    <mergeCell ref="J9:J19"/>
    <mergeCell ref="Q6:U6"/>
    <mergeCell ref="A1:F2"/>
    <mergeCell ref="G1:U1"/>
    <mergeCell ref="G2:H2"/>
    <mergeCell ref="I2:J2"/>
    <mergeCell ref="L2:U2"/>
    <mergeCell ref="A3:U5"/>
    <mergeCell ref="A6:P6"/>
    <mergeCell ref="A9:A19"/>
    <mergeCell ref="C24:D24"/>
    <mergeCell ref="B9:B19"/>
    <mergeCell ref="G16:G19"/>
    <mergeCell ref="H16:H19"/>
    <mergeCell ref="C9:C19"/>
    <mergeCell ref="D9:D19"/>
    <mergeCell ref="E9:E19"/>
    <mergeCell ref="F9:F19"/>
    <mergeCell ref="G9:G15"/>
    <mergeCell ref="J26:L26"/>
    <mergeCell ref="C25:D25"/>
    <mergeCell ref="C26:D26"/>
    <mergeCell ref="C27:D27"/>
    <mergeCell ref="C28:D2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72"/>
  <sheetViews>
    <sheetView tabSelected="1" topLeftCell="I1" zoomScale="115" zoomScaleNormal="115" workbookViewId="0">
      <selection activeCell="I8" sqref="I8"/>
    </sheetView>
  </sheetViews>
  <sheetFormatPr baseColWidth="10" defaultRowHeight="15" x14ac:dyDescent="0.25"/>
  <cols>
    <col min="1" max="1" width="17.7109375" customWidth="1"/>
    <col min="2" max="2" width="24.140625" customWidth="1"/>
    <col min="3" max="3" width="30" style="27" customWidth="1"/>
    <col min="4" max="4" width="13.140625" customWidth="1"/>
    <col min="5" max="5" width="32.28515625" customWidth="1"/>
    <col min="6" max="6" width="20.85546875" customWidth="1"/>
    <col min="7" max="7" width="19" customWidth="1"/>
    <col min="8" max="8" width="28.28515625" customWidth="1"/>
    <col min="9" max="9" width="35" customWidth="1"/>
    <col min="10" max="10" width="30.7109375" customWidth="1"/>
    <col min="11" max="11" width="30.7109375" style="27" customWidth="1"/>
    <col min="12" max="12" width="17.28515625" customWidth="1"/>
    <col min="13" max="13" width="16.140625" customWidth="1"/>
    <col min="14" max="14" width="16.28515625" customWidth="1"/>
    <col min="15" max="15" width="26.7109375" customWidth="1"/>
    <col min="16" max="16" width="17.7109375" customWidth="1"/>
    <col min="17" max="17" width="20" customWidth="1"/>
    <col min="18" max="18" width="16.85546875" customWidth="1"/>
    <col min="19" max="19" width="17.85546875" customWidth="1"/>
    <col min="20" max="20" width="15.42578125" customWidth="1"/>
    <col min="21" max="21" width="19" customWidth="1"/>
    <col min="22" max="22" width="13.85546875" customWidth="1"/>
  </cols>
  <sheetData>
    <row r="1" spans="1:22" ht="35.25" customHeight="1" x14ac:dyDescent="0.25">
      <c r="A1" s="339"/>
      <c r="B1" s="340"/>
      <c r="C1" s="340"/>
      <c r="D1" s="340"/>
      <c r="E1" s="340"/>
      <c r="F1" s="341"/>
      <c r="G1" s="345" t="s">
        <v>46</v>
      </c>
      <c r="H1" s="345"/>
      <c r="I1" s="345"/>
      <c r="J1" s="345"/>
      <c r="K1" s="345"/>
      <c r="L1" s="345"/>
      <c r="M1" s="345"/>
      <c r="N1" s="345"/>
      <c r="O1" s="345"/>
      <c r="P1" s="345"/>
      <c r="Q1" s="345"/>
      <c r="R1" s="345"/>
      <c r="S1" s="345"/>
      <c r="T1" s="345"/>
      <c r="U1" s="345"/>
    </row>
    <row r="2" spans="1:22" ht="37.5" customHeight="1" x14ac:dyDescent="0.25">
      <c r="A2" s="342"/>
      <c r="B2" s="343"/>
      <c r="C2" s="343"/>
      <c r="D2" s="343"/>
      <c r="E2" s="343"/>
      <c r="F2" s="344"/>
      <c r="G2" s="346" t="s">
        <v>54</v>
      </c>
      <c r="H2" s="347"/>
      <c r="I2" s="346" t="s">
        <v>135</v>
      </c>
      <c r="J2" s="348"/>
      <c r="K2" s="137"/>
      <c r="L2" s="346" t="s">
        <v>151</v>
      </c>
      <c r="M2" s="348"/>
      <c r="N2" s="348"/>
      <c r="O2" s="348"/>
      <c r="P2" s="348"/>
      <c r="Q2" s="348"/>
      <c r="R2" s="348"/>
      <c r="S2" s="348"/>
      <c r="T2" s="348"/>
      <c r="U2" s="348"/>
    </row>
    <row r="3" spans="1:22" ht="15.75" customHeight="1" x14ac:dyDescent="0.25">
      <c r="A3" s="349" t="s">
        <v>382</v>
      </c>
      <c r="B3" s="349"/>
      <c r="C3" s="349"/>
      <c r="D3" s="349"/>
      <c r="E3" s="349"/>
      <c r="F3" s="349"/>
      <c r="G3" s="349"/>
      <c r="H3" s="349"/>
      <c r="I3" s="349"/>
      <c r="J3" s="349"/>
      <c r="K3" s="349"/>
      <c r="L3" s="349"/>
      <c r="M3" s="349"/>
      <c r="N3" s="349"/>
      <c r="O3" s="349"/>
      <c r="P3" s="349"/>
      <c r="Q3" s="349"/>
      <c r="R3" s="349"/>
      <c r="S3" s="349"/>
      <c r="T3" s="349"/>
      <c r="U3" s="349"/>
    </row>
    <row r="4" spans="1:22" ht="15.75" customHeight="1" x14ac:dyDescent="0.25">
      <c r="A4" s="349"/>
      <c r="B4" s="349"/>
      <c r="C4" s="349"/>
      <c r="D4" s="349"/>
      <c r="E4" s="349"/>
      <c r="F4" s="349"/>
      <c r="G4" s="349"/>
      <c r="H4" s="349"/>
      <c r="I4" s="349"/>
      <c r="J4" s="349"/>
      <c r="K4" s="349"/>
      <c r="L4" s="349"/>
      <c r="M4" s="349"/>
      <c r="N4" s="349"/>
      <c r="O4" s="349"/>
      <c r="P4" s="349"/>
      <c r="Q4" s="349"/>
      <c r="R4" s="349"/>
      <c r="S4" s="349"/>
      <c r="T4" s="349"/>
      <c r="U4" s="349"/>
    </row>
    <row r="5" spans="1:22" ht="15.75" customHeight="1" x14ac:dyDescent="0.25">
      <c r="A5" s="349"/>
      <c r="B5" s="349"/>
      <c r="C5" s="349"/>
      <c r="D5" s="349"/>
      <c r="E5" s="349"/>
      <c r="F5" s="349"/>
      <c r="G5" s="349"/>
      <c r="H5" s="349"/>
      <c r="I5" s="349"/>
      <c r="J5" s="349"/>
      <c r="K5" s="349"/>
      <c r="L5" s="349"/>
      <c r="M5" s="349"/>
      <c r="N5" s="349"/>
      <c r="O5" s="349"/>
      <c r="P5" s="349"/>
      <c r="Q5" s="349"/>
      <c r="R5" s="349"/>
      <c r="S5" s="349"/>
      <c r="T5" s="349"/>
      <c r="U5" s="349"/>
    </row>
    <row r="6" spans="1:22" ht="15.75" customHeight="1" x14ac:dyDescent="0.25">
      <c r="A6" s="338" t="s">
        <v>17</v>
      </c>
      <c r="B6" s="338"/>
      <c r="C6" s="338"/>
      <c r="D6" s="338"/>
      <c r="E6" s="338"/>
      <c r="F6" s="338"/>
      <c r="G6" s="338"/>
      <c r="H6" s="338"/>
      <c r="I6" s="338"/>
      <c r="J6" s="338"/>
      <c r="K6" s="338"/>
      <c r="L6" s="338"/>
      <c r="M6" s="338"/>
      <c r="N6" s="338"/>
      <c r="O6" s="338"/>
      <c r="P6" s="338"/>
      <c r="Q6" s="338" t="s">
        <v>18</v>
      </c>
      <c r="R6" s="338"/>
      <c r="S6" s="338"/>
      <c r="T6" s="338"/>
      <c r="U6" s="338"/>
    </row>
    <row r="7" spans="1:22" ht="63" x14ac:dyDescent="0.25">
      <c r="A7" s="7" t="s">
        <v>0</v>
      </c>
      <c r="B7" s="7" t="s">
        <v>1</v>
      </c>
      <c r="C7" s="29" t="s">
        <v>52</v>
      </c>
      <c r="D7" s="7" t="s">
        <v>2</v>
      </c>
      <c r="E7" s="7" t="s">
        <v>88</v>
      </c>
      <c r="F7" s="7" t="s">
        <v>89</v>
      </c>
      <c r="G7" s="7" t="s">
        <v>3</v>
      </c>
      <c r="H7" s="7" t="s">
        <v>5</v>
      </c>
      <c r="I7" s="7" t="s">
        <v>4</v>
      </c>
      <c r="J7" s="23" t="s">
        <v>51</v>
      </c>
      <c r="K7" s="136" t="s">
        <v>277</v>
      </c>
      <c r="L7" s="7" t="s">
        <v>7</v>
      </c>
      <c r="M7" s="7" t="s">
        <v>10</v>
      </c>
      <c r="N7" s="7" t="s">
        <v>9</v>
      </c>
      <c r="O7" s="2" t="s">
        <v>6</v>
      </c>
      <c r="P7" s="2" t="s">
        <v>11</v>
      </c>
      <c r="Q7" s="4" t="s">
        <v>13</v>
      </c>
      <c r="R7" s="4" t="s">
        <v>12</v>
      </c>
      <c r="S7" s="4" t="s">
        <v>14</v>
      </c>
      <c r="T7" s="4" t="s">
        <v>15</v>
      </c>
      <c r="U7" s="7" t="s">
        <v>16</v>
      </c>
    </row>
    <row r="8" spans="1:22" s="27" customFormat="1" ht="30" customHeight="1" x14ac:dyDescent="0.25">
      <c r="A8" s="460">
        <v>1</v>
      </c>
      <c r="B8" s="460">
        <v>2021002134</v>
      </c>
      <c r="C8" s="386" t="s">
        <v>111</v>
      </c>
      <c r="D8" s="386">
        <v>200357</v>
      </c>
      <c r="E8" s="444" t="s">
        <v>82</v>
      </c>
      <c r="F8" s="444" t="s">
        <v>86</v>
      </c>
      <c r="G8" s="444" t="s">
        <v>136</v>
      </c>
      <c r="H8" s="386" t="s">
        <v>87</v>
      </c>
      <c r="I8" s="88" t="s">
        <v>350</v>
      </c>
      <c r="J8" s="380">
        <v>1300408893</v>
      </c>
      <c r="K8" s="380"/>
      <c r="L8" s="113">
        <v>10</v>
      </c>
      <c r="M8" s="113">
        <v>1</v>
      </c>
      <c r="N8" s="113">
        <v>11</v>
      </c>
      <c r="O8" s="114" t="s">
        <v>43</v>
      </c>
      <c r="P8" s="112" t="s">
        <v>22</v>
      </c>
      <c r="Q8" s="113"/>
      <c r="R8" s="36"/>
      <c r="S8" s="36"/>
      <c r="T8" s="9">
        <f>Q8/L8</f>
        <v>0</v>
      </c>
      <c r="U8" s="61">
        <f>S8/N8</f>
        <v>0</v>
      </c>
    </row>
    <row r="9" spans="1:22" s="27" customFormat="1" ht="41.25" customHeight="1" x14ac:dyDescent="0.25">
      <c r="A9" s="460"/>
      <c r="B9" s="460"/>
      <c r="C9" s="386"/>
      <c r="D9" s="386"/>
      <c r="E9" s="444"/>
      <c r="F9" s="444"/>
      <c r="G9" s="444"/>
      <c r="H9" s="386"/>
      <c r="I9" s="88" t="s">
        <v>364</v>
      </c>
      <c r="J9" s="380"/>
      <c r="K9" s="380"/>
      <c r="L9" s="113">
        <v>1</v>
      </c>
      <c r="M9" s="113">
        <v>1</v>
      </c>
      <c r="N9" s="113">
        <v>1</v>
      </c>
      <c r="O9" s="114" t="s">
        <v>43</v>
      </c>
      <c r="P9" s="112" t="s">
        <v>22</v>
      </c>
      <c r="Q9" s="113"/>
      <c r="R9" s="57"/>
      <c r="S9" s="57"/>
      <c r="T9" s="9">
        <f>Q9/L9</f>
        <v>0</v>
      </c>
      <c r="U9" s="61">
        <f>S9/N9</f>
        <v>0</v>
      </c>
      <c r="V9" s="38"/>
    </row>
    <row r="10" spans="1:22" s="27" customFormat="1" ht="30" x14ac:dyDescent="0.25">
      <c r="A10" s="460"/>
      <c r="B10" s="460"/>
      <c r="C10" s="386"/>
      <c r="D10" s="386"/>
      <c r="E10" s="444"/>
      <c r="F10" s="444"/>
      <c r="G10" s="444"/>
      <c r="H10" s="386"/>
      <c r="I10" s="88" t="s">
        <v>361</v>
      </c>
      <c r="J10" s="380"/>
      <c r="K10" s="380"/>
      <c r="L10" s="113">
        <v>1</v>
      </c>
      <c r="M10" s="113">
        <v>1</v>
      </c>
      <c r="N10" s="113">
        <v>1</v>
      </c>
      <c r="O10" s="114" t="s">
        <v>43</v>
      </c>
      <c r="P10" s="112" t="s">
        <v>24</v>
      </c>
      <c r="Q10" s="113"/>
      <c r="R10" s="57"/>
      <c r="S10" s="57"/>
      <c r="T10" s="9">
        <f t="shared" ref="T10:T13" si="0">Q10/L10</f>
        <v>0</v>
      </c>
      <c r="U10" s="61">
        <f>S10/N10</f>
        <v>0</v>
      </c>
      <c r="V10" s="38"/>
    </row>
    <row r="11" spans="1:22" s="27" customFormat="1" ht="36.75" customHeight="1" x14ac:dyDescent="0.25">
      <c r="A11" s="460"/>
      <c r="B11" s="460"/>
      <c r="C11" s="386"/>
      <c r="D11" s="386"/>
      <c r="E11" s="444"/>
      <c r="F11" s="444"/>
      <c r="G11" s="444"/>
      <c r="H11" s="386"/>
      <c r="I11" s="207" t="s">
        <v>362</v>
      </c>
      <c r="J11" s="380"/>
      <c r="K11" s="380"/>
      <c r="L11" s="113">
        <v>1</v>
      </c>
      <c r="M11" s="113">
        <v>1</v>
      </c>
      <c r="N11" s="113">
        <v>1</v>
      </c>
      <c r="O11" s="114" t="s">
        <v>43</v>
      </c>
      <c r="P11" s="112" t="s">
        <v>22</v>
      </c>
      <c r="Q11" s="113"/>
      <c r="R11" s="57"/>
      <c r="S11" s="57"/>
      <c r="T11" s="9">
        <f t="shared" si="0"/>
        <v>0</v>
      </c>
      <c r="U11" s="61">
        <f>S11/N11</f>
        <v>0</v>
      </c>
      <c r="V11" s="38"/>
    </row>
    <row r="12" spans="1:22" s="27" customFormat="1" ht="30" x14ac:dyDescent="0.25">
      <c r="A12" s="460"/>
      <c r="B12" s="460"/>
      <c r="C12" s="386"/>
      <c r="D12" s="386"/>
      <c r="E12" s="444"/>
      <c r="F12" s="444"/>
      <c r="G12" s="444"/>
      <c r="H12" s="386"/>
      <c r="I12" s="88" t="s">
        <v>351</v>
      </c>
      <c r="J12" s="380"/>
      <c r="K12" s="380"/>
      <c r="L12" s="113">
        <v>1</v>
      </c>
      <c r="M12" s="113">
        <v>1</v>
      </c>
      <c r="N12" s="113">
        <v>1</v>
      </c>
      <c r="O12" s="114" t="s">
        <v>43</v>
      </c>
      <c r="P12" s="112" t="s">
        <v>22</v>
      </c>
      <c r="Q12" s="181"/>
      <c r="R12" s="181"/>
      <c r="S12" s="181"/>
      <c r="T12" s="187">
        <f t="shared" si="0"/>
        <v>0</v>
      </c>
      <c r="U12" s="61">
        <f t="shared" ref="U12:U14" si="1">S12/N12</f>
        <v>0</v>
      </c>
      <c r="V12" s="38"/>
    </row>
    <row r="13" spans="1:22" s="27" customFormat="1" ht="30" x14ac:dyDescent="0.25">
      <c r="A13" s="460"/>
      <c r="B13" s="460"/>
      <c r="C13" s="386"/>
      <c r="D13" s="386"/>
      <c r="E13" s="444"/>
      <c r="F13" s="444"/>
      <c r="G13" s="444"/>
      <c r="H13" s="386"/>
      <c r="I13" s="88" t="s">
        <v>363</v>
      </c>
      <c r="J13" s="380"/>
      <c r="K13" s="380"/>
      <c r="L13" s="113">
        <v>1</v>
      </c>
      <c r="M13" s="113">
        <v>1</v>
      </c>
      <c r="N13" s="113">
        <v>1</v>
      </c>
      <c r="O13" s="114" t="s">
        <v>43</v>
      </c>
      <c r="P13" s="112" t="s">
        <v>22</v>
      </c>
      <c r="Q13" s="113"/>
      <c r="R13" s="95"/>
      <c r="S13" s="95"/>
      <c r="T13" s="9">
        <f t="shared" si="0"/>
        <v>0</v>
      </c>
      <c r="U13" s="61">
        <f t="shared" si="1"/>
        <v>0</v>
      </c>
      <c r="V13" s="38"/>
    </row>
    <row r="14" spans="1:22" s="27" customFormat="1" ht="90" x14ac:dyDescent="0.25">
      <c r="A14" s="460"/>
      <c r="B14" s="460"/>
      <c r="C14" s="386"/>
      <c r="D14" s="386"/>
      <c r="E14" s="444"/>
      <c r="F14" s="444"/>
      <c r="G14" s="444"/>
      <c r="H14" s="386"/>
      <c r="I14" s="185" t="s">
        <v>352</v>
      </c>
      <c r="J14" s="380"/>
      <c r="K14" s="380"/>
      <c r="L14" s="111">
        <v>1</v>
      </c>
      <c r="M14" s="111">
        <v>1</v>
      </c>
      <c r="N14" s="111">
        <v>1</v>
      </c>
      <c r="O14" s="114" t="s">
        <v>43</v>
      </c>
      <c r="P14" s="112" t="s">
        <v>22</v>
      </c>
      <c r="Q14" s="113"/>
      <c r="R14" s="95"/>
      <c r="S14" s="95"/>
      <c r="T14" s="9">
        <f>Q14/L14</f>
        <v>0</v>
      </c>
      <c r="U14" s="61">
        <f t="shared" si="1"/>
        <v>0</v>
      </c>
      <c r="V14" s="38"/>
    </row>
    <row r="15" spans="1:22" s="27" customFormat="1" ht="135" x14ac:dyDescent="0.25">
      <c r="A15" s="125">
        <v>2</v>
      </c>
      <c r="B15" s="125">
        <v>2021002129</v>
      </c>
      <c r="C15" s="123" t="s">
        <v>106</v>
      </c>
      <c r="D15" s="123">
        <v>200356</v>
      </c>
      <c r="E15" s="124" t="s">
        <v>82</v>
      </c>
      <c r="F15" s="124" t="s">
        <v>86</v>
      </c>
      <c r="G15" s="124" t="s">
        <v>137</v>
      </c>
      <c r="H15" s="123" t="s">
        <v>167</v>
      </c>
      <c r="I15" s="185" t="s">
        <v>346</v>
      </c>
      <c r="J15" s="208">
        <v>426406284</v>
      </c>
      <c r="K15" s="208"/>
      <c r="L15" s="125">
        <v>1</v>
      </c>
      <c r="M15" s="125">
        <v>1</v>
      </c>
      <c r="N15" s="125">
        <v>1</v>
      </c>
      <c r="O15" s="127" t="s">
        <v>42</v>
      </c>
      <c r="P15" s="124" t="s">
        <v>38</v>
      </c>
      <c r="Q15" s="125"/>
      <c r="R15" s="95"/>
      <c r="S15" s="95"/>
      <c r="T15" s="9">
        <f t="shared" ref="T15" si="2">Q15/L15</f>
        <v>0</v>
      </c>
      <c r="U15" s="126">
        <f>S15/N15</f>
        <v>0</v>
      </c>
      <c r="V15" s="38"/>
    </row>
    <row r="16" spans="1:22" s="27" customFormat="1" ht="45" x14ac:dyDescent="0.25">
      <c r="A16" s="460">
        <v>3</v>
      </c>
      <c r="B16" s="460"/>
      <c r="C16" s="486" t="s">
        <v>113</v>
      </c>
      <c r="D16" s="460">
        <v>200358</v>
      </c>
      <c r="E16" s="165" t="s">
        <v>82</v>
      </c>
      <c r="F16" s="165"/>
      <c r="G16" s="165"/>
      <c r="H16" s="58"/>
      <c r="I16" s="88" t="s">
        <v>347</v>
      </c>
      <c r="J16" s="479">
        <v>267650000</v>
      </c>
      <c r="K16" s="478"/>
      <c r="L16" s="113">
        <v>1</v>
      </c>
      <c r="M16" s="113">
        <v>1</v>
      </c>
      <c r="N16" s="113">
        <v>1</v>
      </c>
      <c r="O16" s="114" t="s">
        <v>42</v>
      </c>
      <c r="P16" s="112" t="s">
        <v>38</v>
      </c>
      <c r="Q16" s="113"/>
      <c r="R16" s="57"/>
      <c r="S16" s="57"/>
      <c r="T16" s="9">
        <f t="shared" ref="T16:T21" si="3">Q16/L16</f>
        <v>0</v>
      </c>
      <c r="U16" s="135">
        <f t="shared" ref="U16:U21" si="4">S16/N16</f>
        <v>0</v>
      </c>
      <c r="V16" s="38"/>
    </row>
    <row r="17" spans="1:23" s="27" customFormat="1" ht="45" x14ac:dyDescent="0.25">
      <c r="A17" s="460"/>
      <c r="B17" s="460"/>
      <c r="C17" s="486"/>
      <c r="D17" s="460"/>
      <c r="E17" s="165" t="s">
        <v>82</v>
      </c>
      <c r="F17" s="165"/>
      <c r="G17" s="165"/>
      <c r="H17" s="58"/>
      <c r="I17" s="88" t="s">
        <v>348</v>
      </c>
      <c r="J17" s="479"/>
      <c r="K17" s="479"/>
      <c r="L17" s="113">
        <v>1</v>
      </c>
      <c r="M17" s="113">
        <v>1</v>
      </c>
      <c r="N17" s="113">
        <v>1</v>
      </c>
      <c r="O17" s="114" t="s">
        <v>42</v>
      </c>
      <c r="P17" s="112" t="s">
        <v>38</v>
      </c>
      <c r="Q17" s="113"/>
      <c r="R17" s="57"/>
      <c r="S17" s="57"/>
      <c r="T17" s="9">
        <f t="shared" si="3"/>
        <v>0</v>
      </c>
      <c r="U17" s="135">
        <f t="shared" si="4"/>
        <v>0</v>
      </c>
      <c r="V17" s="38"/>
    </row>
    <row r="18" spans="1:23" ht="45" x14ac:dyDescent="0.25">
      <c r="A18" s="460"/>
      <c r="B18" s="460"/>
      <c r="C18" s="486"/>
      <c r="D18" s="460"/>
      <c r="E18" s="165" t="s">
        <v>82</v>
      </c>
      <c r="F18" s="165"/>
      <c r="G18" s="165"/>
      <c r="H18" s="58"/>
      <c r="I18" s="88" t="s">
        <v>349</v>
      </c>
      <c r="J18" s="480"/>
      <c r="K18" s="480"/>
      <c r="L18" s="134">
        <v>1</v>
      </c>
      <c r="M18" s="134">
        <v>1</v>
      </c>
      <c r="N18" s="134">
        <v>1</v>
      </c>
      <c r="O18" s="114" t="s">
        <v>42</v>
      </c>
      <c r="P18" s="112" t="s">
        <v>38</v>
      </c>
      <c r="Q18" s="113"/>
      <c r="R18" s="134"/>
      <c r="S18" s="134"/>
      <c r="T18" s="9">
        <f t="shared" si="3"/>
        <v>0</v>
      </c>
      <c r="U18" s="135">
        <f t="shared" si="4"/>
        <v>0</v>
      </c>
      <c r="V18" s="12"/>
      <c r="W18" s="27"/>
    </row>
    <row r="19" spans="1:23" ht="90" x14ac:dyDescent="0.25">
      <c r="A19" s="36">
        <v>4</v>
      </c>
      <c r="B19" s="36">
        <v>2021002133</v>
      </c>
      <c r="C19" s="37" t="s">
        <v>113</v>
      </c>
      <c r="D19" s="36">
        <v>200358</v>
      </c>
      <c r="E19" s="37" t="s">
        <v>82</v>
      </c>
      <c r="F19" s="37" t="s">
        <v>86</v>
      </c>
      <c r="G19" s="37" t="s">
        <v>112</v>
      </c>
      <c r="H19" s="58" t="s">
        <v>114</v>
      </c>
      <c r="I19" s="88" t="s">
        <v>353</v>
      </c>
      <c r="J19" s="208">
        <v>960000000</v>
      </c>
      <c r="K19" s="208"/>
      <c r="L19" s="113">
        <v>1</v>
      </c>
      <c r="M19" s="113">
        <v>1</v>
      </c>
      <c r="N19" s="113">
        <v>1</v>
      </c>
      <c r="O19" s="113" t="s">
        <v>48</v>
      </c>
      <c r="P19" s="113" t="s">
        <v>24</v>
      </c>
      <c r="Q19" s="113"/>
      <c r="R19" s="134"/>
      <c r="S19" s="134"/>
      <c r="T19" s="9">
        <f t="shared" si="3"/>
        <v>0</v>
      </c>
      <c r="U19" s="135">
        <f t="shared" si="4"/>
        <v>0</v>
      </c>
      <c r="V19" s="27"/>
      <c r="W19" s="27"/>
    </row>
    <row r="20" spans="1:23" s="38" customFormat="1" ht="45" x14ac:dyDescent="0.25">
      <c r="A20" s="436">
        <v>5</v>
      </c>
      <c r="B20" s="436">
        <v>2021002129</v>
      </c>
      <c r="C20" s="433" t="s">
        <v>106</v>
      </c>
      <c r="D20" s="436">
        <v>200356</v>
      </c>
      <c r="E20" s="483" t="s">
        <v>82</v>
      </c>
      <c r="F20" s="483" t="s">
        <v>86</v>
      </c>
      <c r="G20" s="483" t="s">
        <v>143</v>
      </c>
      <c r="H20" s="484" t="s">
        <v>138</v>
      </c>
      <c r="I20" s="78" t="s">
        <v>139</v>
      </c>
      <c r="J20" s="485">
        <v>0</v>
      </c>
      <c r="K20" s="481">
        <v>0</v>
      </c>
      <c r="L20" s="95">
        <v>1</v>
      </c>
      <c r="M20" s="95">
        <v>1</v>
      </c>
      <c r="N20" s="95">
        <v>1</v>
      </c>
      <c r="O20" s="103" t="s">
        <v>141</v>
      </c>
      <c r="P20" s="103" t="s">
        <v>141</v>
      </c>
      <c r="Q20" s="95"/>
      <c r="R20" s="95"/>
      <c r="S20" s="95"/>
      <c r="T20" s="9">
        <f t="shared" si="3"/>
        <v>0</v>
      </c>
      <c r="U20" s="218">
        <f t="shared" si="4"/>
        <v>0</v>
      </c>
    </row>
    <row r="21" spans="1:23" s="38" customFormat="1" ht="30" x14ac:dyDescent="0.25">
      <c r="A21" s="420"/>
      <c r="B21" s="420"/>
      <c r="C21" s="435"/>
      <c r="D21" s="420"/>
      <c r="E21" s="483"/>
      <c r="F21" s="483"/>
      <c r="G21" s="483"/>
      <c r="H21" s="484"/>
      <c r="I21" s="78" t="s">
        <v>140</v>
      </c>
      <c r="J21" s="485"/>
      <c r="K21" s="482"/>
      <c r="L21" s="95">
        <v>1</v>
      </c>
      <c r="M21" s="95">
        <v>1</v>
      </c>
      <c r="N21" s="95">
        <v>1</v>
      </c>
      <c r="O21" s="103" t="s">
        <v>141</v>
      </c>
      <c r="P21" s="103" t="s">
        <v>141</v>
      </c>
      <c r="Q21" s="95"/>
      <c r="R21" s="95"/>
      <c r="S21" s="95"/>
      <c r="T21" s="9">
        <f t="shared" si="3"/>
        <v>0</v>
      </c>
      <c r="U21" s="218">
        <f t="shared" si="4"/>
        <v>0</v>
      </c>
    </row>
    <row r="22" spans="1:23" s="38" customFormat="1" ht="75" x14ac:dyDescent="0.25">
      <c r="A22" s="437"/>
      <c r="B22" s="489"/>
      <c r="C22" s="434"/>
      <c r="D22" s="276"/>
      <c r="E22" s="434"/>
      <c r="F22" s="434"/>
      <c r="G22" s="434"/>
      <c r="H22" s="490"/>
      <c r="I22" s="274" t="s">
        <v>420</v>
      </c>
      <c r="J22" s="487"/>
      <c r="K22" s="487"/>
      <c r="L22" s="272">
        <v>1698</v>
      </c>
      <c r="M22" s="272">
        <v>1698</v>
      </c>
      <c r="N22" s="272">
        <v>1698</v>
      </c>
      <c r="O22" s="138" t="s">
        <v>279</v>
      </c>
      <c r="P22" s="311" t="s">
        <v>426</v>
      </c>
      <c r="Q22" s="272"/>
      <c r="R22" s="277"/>
      <c r="S22" s="277"/>
      <c r="T22" s="9"/>
      <c r="U22" s="61"/>
    </row>
    <row r="23" spans="1:23" s="38" customFormat="1" ht="45" x14ac:dyDescent="0.25">
      <c r="A23" s="437"/>
      <c r="B23" s="489"/>
      <c r="C23" s="434"/>
      <c r="D23" s="276"/>
      <c r="E23" s="434"/>
      <c r="F23" s="434"/>
      <c r="G23" s="434"/>
      <c r="H23" s="490"/>
      <c r="I23" s="78" t="s">
        <v>421</v>
      </c>
      <c r="J23" s="487"/>
      <c r="K23" s="487"/>
      <c r="L23" s="95">
        <v>1000</v>
      </c>
      <c r="M23" s="95">
        <v>1000</v>
      </c>
      <c r="N23" s="95">
        <v>1000</v>
      </c>
      <c r="O23" s="138" t="s">
        <v>279</v>
      </c>
      <c r="P23" s="315" t="s">
        <v>426</v>
      </c>
      <c r="Q23" s="95"/>
      <c r="R23" s="95"/>
      <c r="S23" s="95"/>
      <c r="T23" s="9">
        <f t="shared" ref="T23:T54" si="5">Q23/L23</f>
        <v>0</v>
      </c>
      <c r="U23" s="61">
        <f t="shared" ref="U23:U54" si="6">S23/N23</f>
        <v>0</v>
      </c>
    </row>
    <row r="24" spans="1:23" s="38" customFormat="1" ht="45" x14ac:dyDescent="0.25">
      <c r="A24" s="437"/>
      <c r="B24" s="489"/>
      <c r="C24" s="434"/>
      <c r="D24" s="276"/>
      <c r="E24" s="434"/>
      <c r="F24" s="434"/>
      <c r="G24" s="434"/>
      <c r="H24" s="490"/>
      <c r="I24" s="274" t="s">
        <v>422</v>
      </c>
      <c r="J24" s="487"/>
      <c r="K24" s="487"/>
      <c r="L24" s="95">
        <v>900</v>
      </c>
      <c r="M24" s="95">
        <v>900</v>
      </c>
      <c r="N24" s="95">
        <v>900</v>
      </c>
      <c r="O24" s="138" t="s">
        <v>279</v>
      </c>
      <c r="P24" s="315" t="s">
        <v>426</v>
      </c>
      <c r="Q24" s="95"/>
      <c r="R24" s="95"/>
      <c r="S24" s="95"/>
      <c r="T24" s="9">
        <v>1</v>
      </c>
      <c r="U24" s="61">
        <f t="shared" si="6"/>
        <v>0</v>
      </c>
    </row>
    <row r="25" spans="1:23" s="38" customFormat="1" ht="60" x14ac:dyDescent="0.25">
      <c r="A25" s="437"/>
      <c r="B25" s="489"/>
      <c r="C25" s="434"/>
      <c r="D25" s="276"/>
      <c r="E25" s="434"/>
      <c r="F25" s="434"/>
      <c r="G25" s="434"/>
      <c r="H25" s="490"/>
      <c r="I25" s="274" t="s">
        <v>423</v>
      </c>
      <c r="J25" s="487"/>
      <c r="K25" s="487"/>
      <c r="L25" s="219">
        <v>1</v>
      </c>
      <c r="M25" s="312">
        <v>1</v>
      </c>
      <c r="N25" s="312">
        <v>1</v>
      </c>
      <c r="O25" s="138" t="s">
        <v>279</v>
      </c>
      <c r="P25" s="315" t="s">
        <v>426</v>
      </c>
      <c r="Q25" s="219"/>
      <c r="R25" s="95"/>
      <c r="S25" s="95"/>
      <c r="T25" s="9">
        <f t="shared" si="5"/>
        <v>0</v>
      </c>
      <c r="U25" s="61">
        <v>1</v>
      </c>
    </row>
    <row r="26" spans="1:23" s="38" customFormat="1" ht="45" x14ac:dyDescent="0.25">
      <c r="A26" s="437"/>
      <c r="B26" s="489"/>
      <c r="C26" s="434"/>
      <c r="D26" s="276"/>
      <c r="E26" s="434"/>
      <c r="F26" s="434"/>
      <c r="G26" s="434"/>
      <c r="H26" s="490"/>
      <c r="I26" s="78" t="s">
        <v>424</v>
      </c>
      <c r="J26" s="487"/>
      <c r="K26" s="487"/>
      <c r="L26" s="95">
        <v>0</v>
      </c>
      <c r="M26" s="95">
        <v>3000</v>
      </c>
      <c r="N26" s="95">
        <v>3000</v>
      </c>
      <c r="O26" s="138" t="s">
        <v>279</v>
      </c>
      <c r="P26" s="315" t="s">
        <v>426</v>
      </c>
      <c r="Q26" s="95"/>
      <c r="R26" s="95"/>
      <c r="S26" s="95"/>
      <c r="T26" s="9" t="e">
        <f t="shared" si="5"/>
        <v>#DIV/0!</v>
      </c>
      <c r="U26" s="61">
        <f t="shared" si="6"/>
        <v>0</v>
      </c>
    </row>
    <row r="27" spans="1:23" s="38" customFormat="1" ht="45" x14ac:dyDescent="0.25">
      <c r="A27" s="437"/>
      <c r="B27" s="489"/>
      <c r="C27" s="434"/>
      <c r="D27" s="276"/>
      <c r="E27" s="434"/>
      <c r="F27" s="434"/>
      <c r="G27" s="434"/>
      <c r="H27" s="490"/>
      <c r="I27" s="274" t="s">
        <v>392</v>
      </c>
      <c r="J27" s="487"/>
      <c r="K27" s="487"/>
      <c r="L27" s="95">
        <v>75</v>
      </c>
      <c r="M27" s="95">
        <v>75</v>
      </c>
      <c r="N27" s="95">
        <v>75</v>
      </c>
      <c r="O27" s="138" t="s">
        <v>279</v>
      </c>
      <c r="P27" s="315" t="s">
        <v>426</v>
      </c>
      <c r="Q27" s="95"/>
      <c r="R27" s="95"/>
      <c r="S27" s="95"/>
      <c r="T27" s="9">
        <v>1</v>
      </c>
      <c r="U27" s="61">
        <f t="shared" si="6"/>
        <v>0</v>
      </c>
    </row>
    <row r="28" spans="1:23" s="38" customFormat="1" ht="62.45" customHeight="1" x14ac:dyDescent="0.25">
      <c r="A28" s="436">
        <v>7</v>
      </c>
      <c r="B28" s="436"/>
      <c r="C28" s="434"/>
      <c r="D28" s="275"/>
      <c r="E28" s="433" t="s">
        <v>82</v>
      </c>
      <c r="F28" s="433" t="s">
        <v>86</v>
      </c>
      <c r="G28" s="433" t="s">
        <v>142</v>
      </c>
      <c r="H28" s="491" t="s">
        <v>154</v>
      </c>
      <c r="I28" s="220" t="s">
        <v>389</v>
      </c>
      <c r="J28" s="487"/>
      <c r="K28" s="487"/>
      <c r="L28" s="95">
        <v>165</v>
      </c>
      <c r="M28" s="95">
        <v>165</v>
      </c>
      <c r="N28" s="95">
        <v>165</v>
      </c>
      <c r="O28" s="138" t="s">
        <v>279</v>
      </c>
      <c r="P28" s="315" t="s">
        <v>426</v>
      </c>
      <c r="Q28" s="279"/>
      <c r="R28" s="95"/>
      <c r="S28" s="95"/>
      <c r="T28" s="9">
        <f t="shared" si="5"/>
        <v>0</v>
      </c>
      <c r="U28" s="61">
        <f t="shared" si="6"/>
        <v>0</v>
      </c>
    </row>
    <row r="29" spans="1:23" s="38" customFormat="1" ht="45" x14ac:dyDescent="0.25">
      <c r="A29" s="437"/>
      <c r="B29" s="437"/>
      <c r="C29" s="434"/>
      <c r="D29" s="276"/>
      <c r="E29" s="434"/>
      <c r="F29" s="434"/>
      <c r="G29" s="434"/>
      <c r="H29" s="490"/>
      <c r="I29" s="274" t="s">
        <v>390</v>
      </c>
      <c r="J29" s="487"/>
      <c r="K29" s="487"/>
      <c r="L29" s="217">
        <v>100</v>
      </c>
      <c r="M29" s="313">
        <v>100</v>
      </c>
      <c r="N29" s="313">
        <v>100</v>
      </c>
      <c r="O29" s="138" t="s">
        <v>279</v>
      </c>
      <c r="P29" s="315" t="s">
        <v>426</v>
      </c>
      <c r="Q29" s="280"/>
      <c r="R29" s="95"/>
      <c r="S29" s="95"/>
      <c r="T29" s="9">
        <f t="shared" si="5"/>
        <v>0</v>
      </c>
      <c r="U29" s="61">
        <f t="shared" si="6"/>
        <v>0</v>
      </c>
    </row>
    <row r="30" spans="1:23" s="38" customFormat="1" ht="45" x14ac:dyDescent="0.25">
      <c r="A30" s="437"/>
      <c r="B30" s="437"/>
      <c r="C30" s="434"/>
      <c r="D30" s="276"/>
      <c r="E30" s="434"/>
      <c r="F30" s="434"/>
      <c r="G30" s="434"/>
      <c r="H30" s="490"/>
      <c r="I30" s="314" t="s">
        <v>425</v>
      </c>
      <c r="J30" s="487"/>
      <c r="K30" s="487"/>
      <c r="L30" s="313">
        <v>15</v>
      </c>
      <c r="M30" s="313">
        <v>15</v>
      </c>
      <c r="N30" s="313">
        <v>15</v>
      </c>
      <c r="O30" s="138" t="s">
        <v>279</v>
      </c>
      <c r="P30" s="315" t="s">
        <v>426</v>
      </c>
      <c r="Q30" s="280"/>
      <c r="R30" s="95"/>
      <c r="S30" s="95"/>
      <c r="T30" s="9">
        <f t="shared" si="5"/>
        <v>0</v>
      </c>
      <c r="U30" s="61"/>
    </row>
    <row r="31" spans="1:23" s="38" customFormat="1" ht="49.5" customHeight="1" x14ac:dyDescent="0.25">
      <c r="A31" s="437"/>
      <c r="B31" s="437"/>
      <c r="C31" s="434"/>
      <c r="D31" s="276"/>
      <c r="E31" s="434"/>
      <c r="F31" s="434"/>
      <c r="G31" s="434"/>
      <c r="H31" s="490"/>
      <c r="I31" s="309" t="s">
        <v>391</v>
      </c>
      <c r="J31" s="487"/>
      <c r="K31" s="487"/>
      <c r="L31" s="95">
        <v>25</v>
      </c>
      <c r="M31" s="95">
        <v>25</v>
      </c>
      <c r="N31" s="95">
        <v>50</v>
      </c>
      <c r="O31" s="138" t="s">
        <v>279</v>
      </c>
      <c r="P31" s="315" t="s">
        <v>426</v>
      </c>
      <c r="Q31" s="279"/>
      <c r="R31" s="95"/>
      <c r="S31" s="95"/>
      <c r="T31" s="9">
        <f t="shared" si="5"/>
        <v>0</v>
      </c>
      <c r="U31" s="61">
        <f t="shared" si="6"/>
        <v>0</v>
      </c>
    </row>
    <row r="32" spans="1:23" s="38" customFormat="1" ht="49.5" customHeight="1" x14ac:dyDescent="0.25">
      <c r="A32" s="437"/>
      <c r="B32" s="437"/>
      <c r="C32" s="434"/>
      <c r="D32" s="276"/>
      <c r="E32" s="434"/>
      <c r="F32" s="434"/>
      <c r="G32" s="434"/>
      <c r="H32" s="490"/>
      <c r="I32" s="309" t="s">
        <v>393</v>
      </c>
      <c r="J32" s="487"/>
      <c r="K32" s="487"/>
      <c r="L32" s="95">
        <v>1500</v>
      </c>
      <c r="M32" s="95">
        <v>1500</v>
      </c>
      <c r="N32" s="95">
        <v>1500</v>
      </c>
      <c r="O32" s="138" t="s">
        <v>279</v>
      </c>
      <c r="P32" s="315" t="s">
        <v>426</v>
      </c>
      <c r="Q32" s="279"/>
      <c r="R32" s="95"/>
      <c r="S32" s="95"/>
      <c r="T32" s="9">
        <f t="shared" si="5"/>
        <v>0</v>
      </c>
      <c r="U32" s="61"/>
    </row>
    <row r="33" spans="1:21" s="38" customFormat="1" ht="49.5" customHeight="1" x14ac:dyDescent="0.25">
      <c r="A33" s="437"/>
      <c r="B33" s="437"/>
      <c r="C33" s="434"/>
      <c r="D33" s="276"/>
      <c r="E33" s="434"/>
      <c r="F33" s="434"/>
      <c r="G33" s="434"/>
      <c r="H33" s="490"/>
      <c r="I33" s="309" t="s">
        <v>394</v>
      </c>
      <c r="J33" s="487"/>
      <c r="K33" s="487"/>
      <c r="L33" s="95">
        <v>1500</v>
      </c>
      <c r="M33" s="95">
        <v>1500</v>
      </c>
      <c r="N33" s="95">
        <v>1500</v>
      </c>
      <c r="O33" s="138" t="s">
        <v>279</v>
      </c>
      <c r="P33" s="315" t="s">
        <v>426</v>
      </c>
      <c r="Q33" s="279"/>
      <c r="R33" s="95"/>
      <c r="S33" s="95"/>
      <c r="T33" s="9"/>
      <c r="U33" s="61"/>
    </row>
    <row r="34" spans="1:21" s="38" customFormat="1" ht="49.5" customHeight="1" x14ac:dyDescent="0.25">
      <c r="A34" s="437"/>
      <c r="B34" s="437"/>
      <c r="C34" s="434"/>
      <c r="D34" s="276"/>
      <c r="E34" s="434"/>
      <c r="F34" s="434"/>
      <c r="G34" s="434"/>
      <c r="H34" s="490"/>
      <c r="I34" s="309" t="s">
        <v>395</v>
      </c>
      <c r="J34" s="487"/>
      <c r="K34" s="487"/>
      <c r="L34" s="95">
        <v>0</v>
      </c>
      <c r="M34" s="95">
        <v>35</v>
      </c>
      <c r="N34" s="95">
        <v>35</v>
      </c>
      <c r="O34" s="138" t="s">
        <v>279</v>
      </c>
      <c r="P34" s="315" t="s">
        <v>426</v>
      </c>
      <c r="Q34" s="279"/>
      <c r="R34" s="95"/>
      <c r="S34" s="95"/>
      <c r="T34" s="9"/>
      <c r="U34" s="61"/>
    </row>
    <row r="35" spans="1:21" s="38" customFormat="1" ht="49.5" customHeight="1" x14ac:dyDescent="0.25">
      <c r="A35" s="437"/>
      <c r="B35" s="437"/>
      <c r="C35" s="434"/>
      <c r="D35" s="276"/>
      <c r="E35" s="434"/>
      <c r="F35" s="434"/>
      <c r="G35" s="434"/>
      <c r="H35" s="490"/>
      <c r="I35" s="309" t="s">
        <v>396</v>
      </c>
      <c r="J35" s="487"/>
      <c r="K35" s="487"/>
      <c r="L35" s="95">
        <v>20</v>
      </c>
      <c r="M35" s="95">
        <v>20</v>
      </c>
      <c r="N35" s="95">
        <v>20</v>
      </c>
      <c r="O35" s="138" t="s">
        <v>279</v>
      </c>
      <c r="P35" s="315" t="s">
        <v>426</v>
      </c>
      <c r="Q35" s="279"/>
      <c r="R35" s="95"/>
      <c r="S35" s="95"/>
      <c r="T35" s="9"/>
      <c r="U35" s="61"/>
    </row>
    <row r="36" spans="1:21" s="38" customFormat="1" ht="58.15" customHeight="1" x14ac:dyDescent="0.25">
      <c r="A36" s="437"/>
      <c r="B36" s="437"/>
      <c r="C36" s="434"/>
      <c r="D36" s="276"/>
      <c r="E36" s="434"/>
      <c r="F36" s="434"/>
      <c r="G36" s="434"/>
      <c r="H36" s="490"/>
      <c r="I36" s="309" t="s">
        <v>397</v>
      </c>
      <c r="J36" s="487"/>
      <c r="K36" s="487"/>
      <c r="L36" s="95">
        <v>35</v>
      </c>
      <c r="M36" s="95">
        <v>35</v>
      </c>
      <c r="N36" s="95">
        <v>35</v>
      </c>
      <c r="O36" s="138" t="s">
        <v>279</v>
      </c>
      <c r="P36" s="315" t="s">
        <v>426</v>
      </c>
      <c r="Q36" s="279"/>
      <c r="R36" s="95"/>
      <c r="S36" s="95"/>
      <c r="T36" s="9">
        <f t="shared" si="5"/>
        <v>0</v>
      </c>
      <c r="U36" s="61">
        <f t="shared" si="6"/>
        <v>0</v>
      </c>
    </row>
    <row r="37" spans="1:21" s="38" customFormat="1" ht="45" x14ac:dyDescent="0.25">
      <c r="A37" s="437"/>
      <c r="B37" s="437"/>
      <c r="C37" s="434"/>
      <c r="D37" s="276"/>
      <c r="E37" s="434"/>
      <c r="F37" s="434"/>
      <c r="G37" s="434"/>
      <c r="H37" s="490"/>
      <c r="I37" s="309" t="s">
        <v>398</v>
      </c>
      <c r="J37" s="487"/>
      <c r="K37" s="487"/>
      <c r="L37" s="95">
        <v>0</v>
      </c>
      <c r="M37" s="95">
        <v>20</v>
      </c>
      <c r="N37" s="95">
        <v>20</v>
      </c>
      <c r="O37" s="138" t="s">
        <v>279</v>
      </c>
      <c r="P37" s="315" t="s">
        <v>426</v>
      </c>
      <c r="Q37" s="279"/>
      <c r="R37" s="95"/>
      <c r="S37" s="95"/>
      <c r="T37" s="9" t="e">
        <f t="shared" si="5"/>
        <v>#DIV/0!</v>
      </c>
      <c r="U37" s="61">
        <f t="shared" si="6"/>
        <v>0</v>
      </c>
    </row>
    <row r="38" spans="1:21" s="38" customFormat="1" ht="45" x14ac:dyDescent="0.25">
      <c r="A38" s="437"/>
      <c r="B38" s="437"/>
      <c r="C38" s="434"/>
      <c r="D38" s="276"/>
      <c r="E38" s="434"/>
      <c r="F38" s="434"/>
      <c r="G38" s="434"/>
      <c r="H38" s="490"/>
      <c r="I38" s="307" t="s">
        <v>400</v>
      </c>
      <c r="J38" s="487"/>
      <c r="K38" s="487"/>
      <c r="L38" s="95">
        <v>250</v>
      </c>
      <c r="M38" s="95">
        <v>250</v>
      </c>
      <c r="N38" s="95">
        <v>250</v>
      </c>
      <c r="O38" s="138" t="s">
        <v>279</v>
      </c>
      <c r="P38" s="315" t="s">
        <v>426</v>
      </c>
      <c r="Q38" s="279"/>
      <c r="R38" s="95"/>
      <c r="S38" s="95"/>
      <c r="T38" s="9"/>
      <c r="U38" s="61"/>
    </row>
    <row r="39" spans="1:21" s="38" customFormat="1" ht="60" x14ac:dyDescent="0.25">
      <c r="A39" s="437"/>
      <c r="B39" s="437"/>
      <c r="C39" s="434"/>
      <c r="D39" s="276"/>
      <c r="E39" s="434"/>
      <c r="F39" s="434"/>
      <c r="G39" s="434"/>
      <c r="H39" s="490"/>
      <c r="I39" s="309" t="s">
        <v>401</v>
      </c>
      <c r="J39" s="487"/>
      <c r="K39" s="487"/>
      <c r="L39" s="95">
        <v>1500</v>
      </c>
      <c r="M39" s="95">
        <v>1500</v>
      </c>
      <c r="N39" s="95">
        <v>1500</v>
      </c>
      <c r="O39" s="138" t="s">
        <v>279</v>
      </c>
      <c r="P39" s="315" t="s">
        <v>426</v>
      </c>
      <c r="Q39" s="279"/>
      <c r="R39" s="95"/>
      <c r="S39" s="95"/>
      <c r="T39" s="9"/>
      <c r="U39" s="61"/>
    </row>
    <row r="40" spans="1:21" s="38" customFormat="1" ht="45" x14ac:dyDescent="0.25">
      <c r="A40" s="437"/>
      <c r="B40" s="437"/>
      <c r="C40" s="434"/>
      <c r="D40" s="276"/>
      <c r="E40" s="434"/>
      <c r="F40" s="434"/>
      <c r="G40" s="434"/>
      <c r="H40" s="490"/>
      <c r="I40" s="309" t="s">
        <v>402</v>
      </c>
      <c r="J40" s="487"/>
      <c r="K40" s="487"/>
      <c r="L40" s="95">
        <v>0</v>
      </c>
      <c r="M40" s="95">
        <v>20</v>
      </c>
      <c r="N40" s="95">
        <v>20</v>
      </c>
      <c r="O40" s="138" t="s">
        <v>279</v>
      </c>
      <c r="P40" s="315" t="s">
        <v>426</v>
      </c>
      <c r="Q40" s="279"/>
      <c r="R40" s="95"/>
      <c r="S40" s="95"/>
      <c r="T40" s="9"/>
      <c r="U40" s="61"/>
    </row>
    <row r="41" spans="1:21" s="38" customFormat="1" ht="60" x14ac:dyDescent="0.25">
      <c r="A41" s="437"/>
      <c r="B41" s="437"/>
      <c r="C41" s="434"/>
      <c r="D41" s="276"/>
      <c r="E41" s="434"/>
      <c r="F41" s="434"/>
      <c r="G41" s="434"/>
      <c r="H41" s="490"/>
      <c r="I41" s="310" t="s">
        <v>403</v>
      </c>
      <c r="J41" s="487"/>
      <c r="K41" s="487"/>
      <c r="L41" s="95">
        <v>1500</v>
      </c>
      <c r="M41" s="95">
        <v>1500</v>
      </c>
      <c r="N41" s="95">
        <v>1500</v>
      </c>
      <c r="O41" s="138" t="s">
        <v>279</v>
      </c>
      <c r="P41" s="315" t="s">
        <v>426</v>
      </c>
      <c r="Q41" s="279"/>
      <c r="R41" s="95"/>
      <c r="S41" s="95"/>
      <c r="T41" s="9"/>
      <c r="U41" s="61"/>
    </row>
    <row r="42" spans="1:21" s="38" customFormat="1" ht="46.5" customHeight="1" x14ac:dyDescent="0.25">
      <c r="A42" s="437"/>
      <c r="B42" s="437"/>
      <c r="C42" s="434"/>
      <c r="D42" s="276"/>
      <c r="E42" s="434"/>
      <c r="F42" s="434"/>
      <c r="G42" s="434"/>
      <c r="H42" s="490"/>
      <c r="I42" s="310" t="s">
        <v>404</v>
      </c>
      <c r="J42" s="487"/>
      <c r="K42" s="487"/>
      <c r="L42" s="95">
        <v>0</v>
      </c>
      <c r="M42" s="95">
        <v>20</v>
      </c>
      <c r="N42" s="95">
        <v>20</v>
      </c>
      <c r="O42" s="138" t="s">
        <v>279</v>
      </c>
      <c r="P42" s="315" t="s">
        <v>426</v>
      </c>
      <c r="Q42" s="279"/>
      <c r="R42" s="95"/>
      <c r="S42" s="95"/>
      <c r="T42" s="9"/>
      <c r="U42" s="61"/>
    </row>
    <row r="43" spans="1:21" s="38" customFormat="1" ht="54.75" customHeight="1" x14ac:dyDescent="0.25">
      <c r="A43" s="437"/>
      <c r="B43" s="437"/>
      <c r="C43" s="434"/>
      <c r="D43" s="276"/>
      <c r="E43" s="434"/>
      <c r="F43" s="434"/>
      <c r="G43" s="434"/>
      <c r="H43" s="490"/>
      <c r="I43" s="310" t="s">
        <v>405</v>
      </c>
      <c r="J43" s="487"/>
      <c r="K43" s="487"/>
      <c r="L43" s="95">
        <v>0</v>
      </c>
      <c r="M43" s="95">
        <v>20</v>
      </c>
      <c r="N43" s="95">
        <v>20</v>
      </c>
      <c r="O43" s="138" t="s">
        <v>279</v>
      </c>
      <c r="P43" s="315" t="s">
        <v>426</v>
      </c>
      <c r="Q43" s="279"/>
      <c r="R43" s="95"/>
      <c r="S43" s="95"/>
      <c r="T43" s="9"/>
      <c r="U43" s="61"/>
    </row>
    <row r="44" spans="1:21" s="38" customFormat="1" ht="45" x14ac:dyDescent="0.25">
      <c r="A44" s="437"/>
      <c r="B44" s="437"/>
      <c r="C44" s="434"/>
      <c r="D44" s="276"/>
      <c r="E44" s="434"/>
      <c r="F44" s="434"/>
      <c r="G44" s="434"/>
      <c r="H44" s="490"/>
      <c r="I44" s="310" t="s">
        <v>406</v>
      </c>
      <c r="J44" s="487"/>
      <c r="K44" s="487"/>
      <c r="L44" s="95">
        <v>40</v>
      </c>
      <c r="M44" s="95">
        <v>40</v>
      </c>
      <c r="N44" s="95">
        <v>40</v>
      </c>
      <c r="O44" s="138" t="s">
        <v>279</v>
      </c>
      <c r="P44" s="315" t="s">
        <v>426</v>
      </c>
      <c r="Q44" s="279"/>
      <c r="R44" s="95"/>
      <c r="S44" s="95"/>
      <c r="T44" s="9"/>
      <c r="U44" s="61"/>
    </row>
    <row r="45" spans="1:21" s="38" customFormat="1" ht="45" x14ac:dyDescent="0.25">
      <c r="A45" s="437"/>
      <c r="B45" s="437"/>
      <c r="C45" s="434"/>
      <c r="D45" s="276"/>
      <c r="E45" s="434"/>
      <c r="F45" s="434"/>
      <c r="G45" s="434"/>
      <c r="H45" s="490"/>
      <c r="I45" s="310" t="s">
        <v>407</v>
      </c>
      <c r="J45" s="487"/>
      <c r="K45" s="487"/>
      <c r="L45" s="95">
        <v>0</v>
      </c>
      <c r="M45" s="95">
        <v>70</v>
      </c>
      <c r="N45" s="95">
        <v>70</v>
      </c>
      <c r="O45" s="138" t="s">
        <v>279</v>
      </c>
      <c r="P45" s="315" t="s">
        <v>426</v>
      </c>
      <c r="Q45" s="279"/>
      <c r="R45" s="95"/>
      <c r="S45" s="95"/>
      <c r="T45" s="9"/>
      <c r="U45" s="61"/>
    </row>
    <row r="46" spans="1:21" s="38" customFormat="1" ht="45" x14ac:dyDescent="0.25">
      <c r="A46" s="437"/>
      <c r="B46" s="437"/>
      <c r="C46" s="434"/>
      <c r="D46" s="276"/>
      <c r="E46" s="434"/>
      <c r="F46" s="434"/>
      <c r="G46" s="434"/>
      <c r="H46" s="490"/>
      <c r="I46" s="308" t="s">
        <v>408</v>
      </c>
      <c r="J46" s="487"/>
      <c r="K46" s="487"/>
      <c r="L46" s="95">
        <v>1500</v>
      </c>
      <c r="M46" s="95">
        <v>1500</v>
      </c>
      <c r="N46" s="95">
        <v>1500</v>
      </c>
      <c r="O46" s="138" t="s">
        <v>279</v>
      </c>
      <c r="P46" s="315" t="s">
        <v>426</v>
      </c>
      <c r="Q46" s="279"/>
      <c r="R46" s="95"/>
      <c r="S46" s="95"/>
      <c r="T46" s="9"/>
      <c r="U46" s="61"/>
    </row>
    <row r="47" spans="1:21" s="38" customFormat="1" ht="45" x14ac:dyDescent="0.25">
      <c r="A47" s="437"/>
      <c r="B47" s="437"/>
      <c r="C47" s="434"/>
      <c r="D47" s="276"/>
      <c r="E47" s="434"/>
      <c r="F47" s="434"/>
      <c r="G47" s="434"/>
      <c r="H47" s="490"/>
      <c r="I47" s="308" t="s">
        <v>409</v>
      </c>
      <c r="J47" s="487"/>
      <c r="K47" s="487"/>
      <c r="L47" s="95">
        <v>0</v>
      </c>
      <c r="M47" s="95">
        <v>70</v>
      </c>
      <c r="N47" s="95">
        <v>70</v>
      </c>
      <c r="O47" s="138" t="s">
        <v>279</v>
      </c>
      <c r="P47" s="315" t="s">
        <v>426</v>
      </c>
      <c r="Q47" s="279"/>
      <c r="R47" s="95"/>
      <c r="S47" s="95"/>
      <c r="T47" s="9"/>
      <c r="U47" s="61"/>
    </row>
    <row r="48" spans="1:21" s="38" customFormat="1" ht="45" x14ac:dyDescent="0.25">
      <c r="A48" s="437"/>
      <c r="B48" s="437"/>
      <c r="C48" s="434"/>
      <c r="D48" s="276"/>
      <c r="E48" s="434"/>
      <c r="F48" s="434"/>
      <c r="G48" s="434"/>
      <c r="H48" s="490"/>
      <c r="I48" s="308" t="s">
        <v>410</v>
      </c>
      <c r="J48" s="487"/>
      <c r="K48" s="487"/>
      <c r="L48" s="95">
        <v>0</v>
      </c>
      <c r="M48" s="95">
        <v>100</v>
      </c>
      <c r="N48" s="95">
        <v>100</v>
      </c>
      <c r="O48" s="138" t="s">
        <v>279</v>
      </c>
      <c r="P48" s="315" t="s">
        <v>426</v>
      </c>
      <c r="Q48" s="279"/>
      <c r="R48" s="95"/>
      <c r="S48" s="95"/>
      <c r="T48" s="9"/>
      <c r="U48" s="61"/>
    </row>
    <row r="49" spans="1:22" s="38" customFormat="1" ht="45" x14ac:dyDescent="0.25">
      <c r="A49" s="437"/>
      <c r="B49" s="437"/>
      <c r="C49" s="434"/>
      <c r="D49" s="276"/>
      <c r="E49" s="434"/>
      <c r="F49" s="434"/>
      <c r="G49" s="434"/>
      <c r="H49" s="490"/>
      <c r="I49" s="308" t="s">
        <v>411</v>
      </c>
      <c r="J49" s="487"/>
      <c r="K49" s="487"/>
      <c r="L49" s="95">
        <v>0</v>
      </c>
      <c r="M49" s="95">
        <v>70</v>
      </c>
      <c r="N49" s="95">
        <v>70</v>
      </c>
      <c r="O49" s="138" t="s">
        <v>279</v>
      </c>
      <c r="P49" s="315" t="s">
        <v>426</v>
      </c>
      <c r="Q49" s="279"/>
      <c r="R49" s="95"/>
      <c r="S49" s="95"/>
      <c r="T49" s="9"/>
      <c r="U49" s="61"/>
    </row>
    <row r="50" spans="1:22" s="38" customFormat="1" ht="48.75" customHeight="1" x14ac:dyDescent="0.25">
      <c r="A50" s="437"/>
      <c r="B50" s="437"/>
      <c r="C50" s="434"/>
      <c r="D50" s="276"/>
      <c r="E50" s="434"/>
      <c r="F50" s="434"/>
      <c r="G50" s="434"/>
      <c r="H50" s="490"/>
      <c r="I50" s="308" t="s">
        <v>412</v>
      </c>
      <c r="J50" s="487"/>
      <c r="K50" s="487"/>
      <c r="L50" s="95">
        <v>1500</v>
      </c>
      <c r="M50" s="95">
        <v>1500</v>
      </c>
      <c r="N50" s="95">
        <v>1500</v>
      </c>
      <c r="O50" s="138" t="s">
        <v>279</v>
      </c>
      <c r="P50" s="315" t="s">
        <v>426</v>
      </c>
      <c r="Q50" s="279"/>
      <c r="R50" s="95"/>
      <c r="S50" s="95"/>
      <c r="T50" s="9"/>
      <c r="U50" s="61"/>
    </row>
    <row r="51" spans="1:22" s="38" customFormat="1" ht="60" x14ac:dyDescent="0.25">
      <c r="A51" s="437"/>
      <c r="B51" s="437"/>
      <c r="C51" s="434"/>
      <c r="D51" s="276"/>
      <c r="E51" s="434"/>
      <c r="F51" s="434"/>
      <c r="G51" s="434"/>
      <c r="H51" s="490"/>
      <c r="I51" s="308" t="s">
        <v>413</v>
      </c>
      <c r="J51" s="487"/>
      <c r="K51" s="487"/>
      <c r="L51" s="95">
        <v>1500</v>
      </c>
      <c r="M51" s="95">
        <v>1500</v>
      </c>
      <c r="N51" s="95">
        <v>1500</v>
      </c>
      <c r="O51" s="138" t="s">
        <v>279</v>
      </c>
      <c r="P51" s="315" t="s">
        <v>426</v>
      </c>
      <c r="Q51" s="279"/>
      <c r="R51" s="95"/>
      <c r="S51" s="95"/>
      <c r="T51" s="9"/>
      <c r="U51" s="61"/>
    </row>
    <row r="52" spans="1:22" s="38" customFormat="1" ht="45" x14ac:dyDescent="0.25">
      <c r="A52" s="437"/>
      <c r="B52" s="437"/>
      <c r="C52" s="434"/>
      <c r="D52" s="276"/>
      <c r="E52" s="434"/>
      <c r="F52" s="434"/>
      <c r="G52" s="434"/>
      <c r="H52" s="490"/>
      <c r="I52" s="308" t="s">
        <v>414</v>
      </c>
      <c r="J52" s="487"/>
      <c r="K52" s="487"/>
      <c r="L52" s="95">
        <v>0</v>
      </c>
      <c r="M52" s="95">
        <v>30</v>
      </c>
      <c r="N52" s="95">
        <v>30</v>
      </c>
      <c r="O52" s="138" t="s">
        <v>279</v>
      </c>
      <c r="P52" s="315" t="s">
        <v>426</v>
      </c>
      <c r="Q52" s="279"/>
      <c r="R52" s="95"/>
      <c r="S52" s="95"/>
      <c r="T52" s="9"/>
      <c r="U52" s="61"/>
    </row>
    <row r="53" spans="1:22" s="38" customFormat="1" ht="45" x14ac:dyDescent="0.25">
      <c r="A53" s="437"/>
      <c r="B53" s="437"/>
      <c r="C53" s="434"/>
      <c r="D53" s="276"/>
      <c r="E53" s="434"/>
      <c r="F53" s="434"/>
      <c r="G53" s="434"/>
      <c r="H53" s="490"/>
      <c r="I53" s="308" t="s">
        <v>415</v>
      </c>
      <c r="J53" s="487"/>
      <c r="K53" s="487"/>
      <c r="L53" s="95">
        <v>0</v>
      </c>
      <c r="M53" s="95">
        <v>21</v>
      </c>
      <c r="N53" s="95">
        <v>21</v>
      </c>
      <c r="O53" s="138" t="s">
        <v>279</v>
      </c>
      <c r="P53" s="315" t="s">
        <v>426</v>
      </c>
      <c r="Q53" s="279"/>
      <c r="R53" s="95"/>
      <c r="S53" s="95"/>
      <c r="T53" s="9"/>
      <c r="U53" s="61"/>
    </row>
    <row r="54" spans="1:22" s="38" customFormat="1" ht="63" customHeight="1" x14ac:dyDescent="0.25">
      <c r="A54" s="420"/>
      <c r="B54" s="420"/>
      <c r="C54" s="435"/>
      <c r="D54" s="278"/>
      <c r="E54" s="435"/>
      <c r="F54" s="435"/>
      <c r="G54" s="435"/>
      <c r="H54" s="492"/>
      <c r="I54" s="309" t="s">
        <v>399</v>
      </c>
      <c r="J54" s="488"/>
      <c r="K54" s="488"/>
      <c r="L54" s="95">
        <v>1</v>
      </c>
      <c r="M54" s="95">
        <v>1</v>
      </c>
      <c r="N54" s="95">
        <v>1</v>
      </c>
      <c r="O54" s="138" t="s">
        <v>279</v>
      </c>
      <c r="P54" s="315" t="s">
        <v>426</v>
      </c>
      <c r="Q54" s="279"/>
      <c r="R54" s="95"/>
      <c r="S54" s="95"/>
      <c r="T54" s="9">
        <f t="shared" si="5"/>
        <v>0</v>
      </c>
      <c r="U54" s="61">
        <f t="shared" si="6"/>
        <v>0</v>
      </c>
    </row>
    <row r="55" spans="1:22" ht="30" x14ac:dyDescent="0.25">
      <c r="A55" s="81"/>
      <c r="B55" s="81"/>
      <c r="C55" s="82"/>
      <c r="D55" s="81"/>
      <c r="E55" s="82"/>
      <c r="F55" s="82"/>
      <c r="G55" s="82"/>
      <c r="H55" s="87"/>
      <c r="I55" s="83"/>
      <c r="J55" s="84"/>
      <c r="K55" s="84"/>
      <c r="L55" s="81"/>
      <c r="M55" s="81"/>
      <c r="N55" s="81"/>
      <c r="O55" s="85"/>
      <c r="P55" s="85"/>
      <c r="Q55" s="86"/>
      <c r="R55" s="86"/>
      <c r="S55" s="86"/>
      <c r="T55" s="116"/>
      <c r="U55" s="86"/>
      <c r="V55" s="12" t="s">
        <v>92</v>
      </c>
    </row>
    <row r="56" spans="1:22" ht="15.75" x14ac:dyDescent="0.25">
      <c r="A56" s="81"/>
      <c r="B56" s="81"/>
      <c r="C56" s="82"/>
      <c r="D56" s="81"/>
      <c r="E56" s="82"/>
      <c r="F56" s="82"/>
      <c r="G56" s="82"/>
      <c r="H56" s="87"/>
      <c r="I56" s="83"/>
      <c r="J56" s="84"/>
      <c r="K56" s="84"/>
      <c r="L56" s="81"/>
      <c r="M56" s="81"/>
      <c r="N56" s="81"/>
      <c r="O56" s="85"/>
      <c r="P56" s="85"/>
      <c r="Q56" s="86"/>
      <c r="R56" s="86"/>
      <c r="S56" s="86"/>
      <c r="T56" s="116"/>
      <c r="U56" s="86"/>
      <c r="V56" s="27" t="s">
        <v>93</v>
      </c>
    </row>
    <row r="57" spans="1:22" x14ac:dyDescent="0.25">
      <c r="A57" s="15"/>
      <c r="B57" s="15"/>
      <c r="C57" s="15"/>
      <c r="D57" s="15"/>
      <c r="E57" s="15"/>
      <c r="F57" s="15"/>
      <c r="G57" s="15"/>
      <c r="H57" s="15"/>
      <c r="I57" s="15"/>
      <c r="J57" s="79"/>
      <c r="K57" s="79"/>
      <c r="L57" s="15"/>
      <c r="M57" s="27"/>
      <c r="N57" s="27"/>
      <c r="O57" s="27"/>
      <c r="P57" s="27"/>
      <c r="Q57" s="27"/>
      <c r="R57" s="27"/>
      <c r="S57" s="27"/>
      <c r="U57" s="27"/>
    </row>
    <row r="58" spans="1:22" ht="33" customHeight="1" x14ac:dyDescent="0.25">
      <c r="A58" s="27"/>
      <c r="B58" s="27"/>
      <c r="D58" s="27"/>
      <c r="E58" s="45" t="s">
        <v>152</v>
      </c>
      <c r="F58" s="374">
        <f>SUM(J8:J54)</f>
        <v>2954465177</v>
      </c>
      <c r="G58" s="375"/>
      <c r="H58" s="15"/>
      <c r="I58" s="15"/>
      <c r="J58" s="27"/>
      <c r="L58" s="27"/>
      <c r="M58" s="27"/>
      <c r="N58" s="27"/>
      <c r="O58" s="27"/>
      <c r="P58" s="27"/>
      <c r="Q58" s="27"/>
      <c r="R58" s="27"/>
      <c r="S58" s="27"/>
      <c r="U58" s="27"/>
    </row>
    <row r="59" spans="1:22" s="27" customFormat="1" ht="33" customHeight="1" x14ac:dyDescent="0.25">
      <c r="E59" s="45" t="s">
        <v>417</v>
      </c>
      <c r="F59" s="374" t="e">
        <f>SUM(#REF!)</f>
        <v>#REF!</v>
      </c>
      <c r="G59" s="375"/>
      <c r="H59" s="15"/>
      <c r="I59" s="15"/>
    </row>
    <row r="60" spans="1:22" ht="31.5" customHeight="1" x14ac:dyDescent="0.25">
      <c r="A60" s="27"/>
      <c r="B60" s="27"/>
      <c r="D60" s="27"/>
      <c r="E60" s="45" t="s">
        <v>153</v>
      </c>
      <c r="F60" s="374" t="e">
        <f>SUM(F58+#REF!)</f>
        <v>#REF!</v>
      </c>
      <c r="G60" s="375"/>
      <c r="H60" s="15"/>
      <c r="I60" s="15"/>
      <c r="J60" s="10"/>
      <c r="K60" s="10"/>
      <c r="L60" s="27"/>
      <c r="M60" s="27"/>
      <c r="N60" s="27"/>
      <c r="O60" s="27"/>
      <c r="P60" s="27"/>
      <c r="Q60" s="27"/>
      <c r="R60" s="27"/>
      <c r="S60" s="27"/>
      <c r="T60" s="27"/>
      <c r="U60" s="27"/>
    </row>
    <row r="61" spans="1:22" ht="51" customHeight="1" x14ac:dyDescent="0.25">
      <c r="A61" s="27"/>
      <c r="B61" s="27"/>
      <c r="D61" s="27"/>
      <c r="E61" s="46" t="s">
        <v>19</v>
      </c>
      <c r="F61" s="374"/>
      <c r="G61" s="375"/>
      <c r="H61" s="15"/>
      <c r="J61" s="27"/>
      <c r="L61" s="27"/>
      <c r="M61" s="27"/>
      <c r="N61" s="27"/>
      <c r="O61" s="27"/>
      <c r="P61" s="27"/>
      <c r="Q61" s="27"/>
      <c r="R61" s="27"/>
      <c r="S61" s="27"/>
      <c r="T61" s="27"/>
      <c r="U61" s="27"/>
    </row>
    <row r="62" spans="1:22" ht="44.25" customHeight="1" x14ac:dyDescent="0.25">
      <c r="A62" s="27"/>
      <c r="B62" s="27"/>
      <c r="D62" s="27"/>
      <c r="E62" s="46" t="s">
        <v>20</v>
      </c>
      <c r="F62" s="368"/>
      <c r="G62" s="369"/>
      <c r="H62" s="15"/>
      <c r="J62" s="27"/>
      <c r="L62" s="27"/>
      <c r="M62" s="27"/>
      <c r="N62" s="27"/>
      <c r="O62" s="27"/>
      <c r="P62" s="27"/>
      <c r="Q62" s="27"/>
      <c r="R62" s="27"/>
      <c r="S62" s="27"/>
      <c r="T62" s="27"/>
      <c r="U62" s="27"/>
    </row>
    <row r="63" spans="1:22" ht="47.25" customHeight="1" x14ac:dyDescent="0.25">
      <c r="A63" s="27"/>
      <c r="B63" s="27"/>
      <c r="D63" s="27"/>
      <c r="E63" s="46" t="s">
        <v>21</v>
      </c>
      <c r="F63" s="368"/>
      <c r="G63" s="369"/>
      <c r="H63" s="27"/>
      <c r="J63" s="27"/>
      <c r="L63" s="27"/>
      <c r="M63" s="27"/>
      <c r="N63" s="27"/>
      <c r="O63" s="27"/>
      <c r="P63" s="27"/>
      <c r="Q63" s="27"/>
      <c r="R63" s="27"/>
      <c r="S63" s="27"/>
      <c r="T63" s="27"/>
      <c r="U63" s="27"/>
    </row>
    <row r="64" spans="1:22" x14ac:dyDescent="0.25">
      <c r="A64" s="27"/>
      <c r="B64" s="27"/>
      <c r="D64" s="27"/>
      <c r="E64" s="27"/>
      <c r="F64" s="27"/>
      <c r="G64" s="27"/>
      <c r="H64" s="27"/>
      <c r="J64" s="27"/>
      <c r="L64" s="27"/>
      <c r="M64" s="27"/>
      <c r="N64" s="27"/>
      <c r="O64" s="27"/>
    </row>
    <row r="67" spans="1:15" x14ac:dyDescent="0.25">
      <c r="A67" s="27"/>
      <c r="B67" s="27"/>
      <c r="D67" s="27"/>
      <c r="E67" s="27"/>
      <c r="F67" s="27"/>
      <c r="G67" s="27"/>
      <c r="H67" s="27" t="s">
        <v>44</v>
      </c>
      <c r="I67" s="27"/>
      <c r="J67" s="27"/>
      <c r="L67" s="27"/>
      <c r="M67" s="27"/>
      <c r="N67" s="27"/>
      <c r="O67" s="27"/>
    </row>
    <row r="72" spans="1:15" x14ac:dyDescent="0.25">
      <c r="H72" s="19"/>
    </row>
  </sheetData>
  <autoFilter ref="A7:U56" xr:uid="{00000000-0009-0000-0000-000006000000}"/>
  <mergeCells count="55">
    <mergeCell ref="J22:J54"/>
    <mergeCell ref="K22:K54"/>
    <mergeCell ref="A22:A27"/>
    <mergeCell ref="B22:B27"/>
    <mergeCell ref="E22:E27"/>
    <mergeCell ref="H22:H27"/>
    <mergeCell ref="E28:E54"/>
    <mergeCell ref="B28:B54"/>
    <mergeCell ref="A28:A54"/>
    <mergeCell ref="C22:C54"/>
    <mergeCell ref="H28:H54"/>
    <mergeCell ref="G28:G54"/>
    <mergeCell ref="F28:F54"/>
    <mergeCell ref="F63:G63"/>
    <mergeCell ref="F58:G58"/>
    <mergeCell ref="F61:G61"/>
    <mergeCell ref="F62:G62"/>
    <mergeCell ref="G22:G27"/>
    <mergeCell ref="F60:G60"/>
    <mergeCell ref="F22:F27"/>
    <mergeCell ref="F59:G59"/>
    <mergeCell ref="A1:F2"/>
    <mergeCell ref="G1:U1"/>
    <mergeCell ref="G2:H2"/>
    <mergeCell ref="I2:J2"/>
    <mergeCell ref="L2:U2"/>
    <mergeCell ref="A3:U5"/>
    <mergeCell ref="A6:P6"/>
    <mergeCell ref="Q6:U6"/>
    <mergeCell ref="H8:H14"/>
    <mergeCell ref="J8:J14"/>
    <mergeCell ref="A8:A14"/>
    <mergeCell ref="B8:B14"/>
    <mergeCell ref="C8:C14"/>
    <mergeCell ref="D8:D14"/>
    <mergeCell ref="E8:E14"/>
    <mergeCell ref="F8:F14"/>
    <mergeCell ref="G8:G14"/>
    <mergeCell ref="A20:A21"/>
    <mergeCell ref="B20:B21"/>
    <mergeCell ref="C20:C21"/>
    <mergeCell ref="D20:D21"/>
    <mergeCell ref="A16:A18"/>
    <mergeCell ref="B16:B18"/>
    <mergeCell ref="C16:C18"/>
    <mergeCell ref="D16:D18"/>
    <mergeCell ref="K16:K18"/>
    <mergeCell ref="K8:K14"/>
    <mergeCell ref="K20:K21"/>
    <mergeCell ref="E20:E21"/>
    <mergeCell ref="F20:F21"/>
    <mergeCell ref="J16:J18"/>
    <mergeCell ref="G20:G21"/>
    <mergeCell ref="H20:H21"/>
    <mergeCell ref="J20:J21"/>
  </mergeCells>
  <pageMargins left="0.7" right="0.7" top="0.75" bottom="0.75" header="0.3" footer="0.3"/>
  <pageSetup orientation="portrait" horizontalDpi="4294967293"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FB385-FB41-4450-90D8-D0E01D7894EB}">
  <dimension ref="A1:R73"/>
  <sheetViews>
    <sheetView zoomScale="73" zoomScaleNormal="60" workbookViewId="0">
      <selection activeCell="A6" sqref="A6:M6"/>
    </sheetView>
  </sheetViews>
  <sheetFormatPr baseColWidth="10" defaultColWidth="11.42578125" defaultRowHeight="21" x14ac:dyDescent="0.35"/>
  <cols>
    <col min="1" max="1" width="11.42578125" style="281"/>
    <col min="2" max="2" width="23.140625" style="281" customWidth="1"/>
    <col min="3" max="3" width="26" style="281" customWidth="1"/>
    <col min="4" max="4" width="37" style="281" customWidth="1"/>
    <col min="5" max="5" width="28.5703125" style="290" customWidth="1"/>
    <col min="6" max="6" width="64.140625" style="291" customWidth="1"/>
    <col min="7" max="7" width="25.85546875" style="281" customWidth="1"/>
    <col min="8" max="8" width="16.28515625" style="281" customWidth="1"/>
    <col min="9" max="9" width="16.140625" style="292" customWidth="1"/>
    <col min="10" max="10" width="16" style="292" customWidth="1"/>
    <col min="11" max="11" width="15.140625" style="292" customWidth="1"/>
    <col min="12" max="12" width="18.140625" style="293" customWidth="1"/>
    <col min="13" max="13" width="19.7109375" style="281" customWidth="1"/>
    <col min="14" max="14" width="16.5703125" style="281" customWidth="1"/>
    <col min="15" max="15" width="15.140625" style="281" customWidth="1"/>
    <col min="16" max="16" width="15.42578125" style="281" customWidth="1"/>
    <col min="17" max="17" width="13.28515625" style="281" customWidth="1"/>
    <col min="18" max="18" width="23.140625" style="281" customWidth="1"/>
    <col min="19" max="16384" width="11.42578125" style="281"/>
  </cols>
  <sheetData>
    <row r="1" spans="1:18" x14ac:dyDescent="0.35">
      <c r="A1" s="510"/>
      <c r="B1" s="511"/>
      <c r="C1" s="512"/>
      <c r="D1" s="509" t="s">
        <v>46</v>
      </c>
      <c r="E1" s="509"/>
      <c r="F1" s="509"/>
      <c r="G1" s="509"/>
      <c r="H1" s="509"/>
      <c r="I1" s="509"/>
      <c r="J1" s="509"/>
      <c r="K1" s="509"/>
      <c r="L1" s="509"/>
      <c r="M1" s="509"/>
      <c r="N1" s="509"/>
      <c r="O1" s="509"/>
      <c r="P1" s="509"/>
      <c r="Q1" s="509"/>
      <c r="R1" s="509"/>
    </row>
    <row r="2" spans="1:18" x14ac:dyDescent="0.35">
      <c r="A2" s="513"/>
      <c r="B2" s="514"/>
      <c r="C2" s="515"/>
      <c r="D2" s="516" t="s">
        <v>54</v>
      </c>
      <c r="E2" s="517"/>
      <c r="F2" s="516" t="s">
        <v>135</v>
      </c>
      <c r="G2" s="518"/>
      <c r="H2" s="519"/>
      <c r="I2" s="516" t="s">
        <v>169</v>
      </c>
      <c r="J2" s="518"/>
      <c r="K2" s="518"/>
      <c r="L2" s="518"/>
      <c r="M2" s="518"/>
      <c r="N2" s="518"/>
      <c r="O2" s="518"/>
      <c r="P2" s="518"/>
      <c r="Q2" s="518"/>
      <c r="R2" s="518"/>
    </row>
    <row r="3" spans="1:18" x14ac:dyDescent="0.35">
      <c r="A3" s="509" t="s">
        <v>170</v>
      </c>
      <c r="B3" s="509"/>
      <c r="C3" s="509"/>
      <c r="D3" s="509"/>
      <c r="E3" s="509"/>
      <c r="F3" s="509"/>
      <c r="G3" s="509"/>
      <c r="H3" s="509"/>
      <c r="I3" s="509"/>
      <c r="J3" s="509"/>
      <c r="K3" s="509"/>
      <c r="L3" s="509"/>
      <c r="M3" s="509"/>
      <c r="N3" s="509"/>
      <c r="O3" s="509"/>
      <c r="P3" s="509"/>
      <c r="Q3" s="509"/>
      <c r="R3" s="509"/>
    </row>
    <row r="4" spans="1:18" x14ac:dyDescent="0.35">
      <c r="A4" s="509"/>
      <c r="B4" s="509"/>
      <c r="C4" s="509"/>
      <c r="D4" s="509"/>
      <c r="E4" s="509"/>
      <c r="F4" s="509"/>
      <c r="G4" s="509"/>
      <c r="H4" s="509"/>
      <c r="I4" s="509"/>
      <c r="J4" s="509"/>
      <c r="K4" s="509"/>
      <c r="L4" s="509"/>
      <c r="M4" s="509"/>
      <c r="N4" s="509"/>
      <c r="O4" s="509"/>
      <c r="P4" s="509"/>
      <c r="Q4" s="509"/>
      <c r="R4" s="509"/>
    </row>
    <row r="5" spans="1:18" x14ac:dyDescent="0.35">
      <c r="A5" s="509"/>
      <c r="B5" s="509"/>
      <c r="C5" s="509"/>
      <c r="D5" s="509"/>
      <c r="E5" s="509"/>
      <c r="F5" s="509"/>
      <c r="G5" s="509"/>
      <c r="H5" s="509"/>
      <c r="I5" s="509"/>
      <c r="J5" s="509"/>
      <c r="K5" s="509"/>
      <c r="L5" s="509"/>
      <c r="M5" s="509"/>
      <c r="N5" s="509"/>
      <c r="O5" s="509"/>
      <c r="P5" s="509"/>
      <c r="Q5" s="509"/>
      <c r="R5" s="509"/>
    </row>
    <row r="6" spans="1:18" ht="21.75" thickBot="1" x14ac:dyDescent="0.4">
      <c r="A6" s="520" t="s">
        <v>17</v>
      </c>
      <c r="B6" s="520"/>
      <c r="C6" s="520"/>
      <c r="D6" s="520"/>
      <c r="E6" s="520"/>
      <c r="F6" s="520"/>
      <c r="G6" s="520"/>
      <c r="H6" s="520"/>
      <c r="I6" s="520"/>
      <c r="J6" s="520"/>
      <c r="K6" s="520"/>
      <c r="L6" s="520"/>
      <c r="M6" s="520"/>
      <c r="N6" s="520" t="s">
        <v>18</v>
      </c>
      <c r="O6" s="520"/>
      <c r="P6" s="520"/>
      <c r="Q6" s="520"/>
      <c r="R6" s="520"/>
    </row>
    <row r="7" spans="1:18" ht="105" x14ac:dyDescent="0.35">
      <c r="A7" s="282" t="s">
        <v>0</v>
      </c>
      <c r="B7" s="283" t="s">
        <v>171</v>
      </c>
      <c r="C7" s="294" t="s">
        <v>172</v>
      </c>
      <c r="D7" s="294" t="s">
        <v>3</v>
      </c>
      <c r="E7" s="295" t="s">
        <v>5</v>
      </c>
      <c r="F7" s="296" t="s">
        <v>4</v>
      </c>
      <c r="G7" s="294" t="s">
        <v>51</v>
      </c>
      <c r="H7" s="294" t="s">
        <v>8</v>
      </c>
      <c r="I7" s="294" t="s">
        <v>7</v>
      </c>
      <c r="J7" s="294" t="s">
        <v>10</v>
      </c>
      <c r="K7" s="294" t="s">
        <v>9</v>
      </c>
      <c r="L7" s="294" t="s">
        <v>6</v>
      </c>
      <c r="M7" s="294" t="s">
        <v>11</v>
      </c>
      <c r="N7" s="297" t="s">
        <v>13</v>
      </c>
      <c r="O7" s="297" t="s">
        <v>12</v>
      </c>
      <c r="P7" s="297" t="s">
        <v>14</v>
      </c>
      <c r="Q7" s="297" t="s">
        <v>15</v>
      </c>
      <c r="R7" s="298" t="s">
        <v>16</v>
      </c>
    </row>
    <row r="8" spans="1:18" ht="42" x14ac:dyDescent="0.35">
      <c r="A8" s="495">
        <v>3</v>
      </c>
      <c r="B8" s="496" t="s">
        <v>173</v>
      </c>
      <c r="C8" s="496" t="s">
        <v>174</v>
      </c>
      <c r="D8" s="496" t="s">
        <v>175</v>
      </c>
      <c r="E8" s="498" t="s">
        <v>176</v>
      </c>
      <c r="F8" s="132" t="s">
        <v>177</v>
      </c>
      <c r="G8" s="496"/>
      <c r="H8" s="500"/>
      <c r="I8" s="223">
        <v>1</v>
      </c>
      <c r="J8" s="223">
        <v>1</v>
      </c>
      <c r="K8" s="223">
        <v>1</v>
      </c>
      <c r="L8" s="128" t="s">
        <v>178</v>
      </c>
      <c r="M8" s="129" t="s">
        <v>179</v>
      </c>
      <c r="N8" s="223"/>
      <c r="O8" s="223"/>
      <c r="P8" s="223"/>
      <c r="Q8" s="130">
        <f>N8/K8</f>
        <v>0</v>
      </c>
      <c r="R8" s="131">
        <f>P8/K8</f>
        <v>0</v>
      </c>
    </row>
    <row r="9" spans="1:18" ht="42" x14ac:dyDescent="0.35">
      <c r="A9" s="495"/>
      <c r="B9" s="496"/>
      <c r="C9" s="496"/>
      <c r="D9" s="496"/>
      <c r="E9" s="498"/>
      <c r="F9" s="132" t="s">
        <v>369</v>
      </c>
      <c r="G9" s="496"/>
      <c r="H9" s="500"/>
      <c r="I9" s="223">
        <v>1</v>
      </c>
      <c r="J9" s="223">
        <v>1</v>
      </c>
      <c r="K9" s="223">
        <v>1</v>
      </c>
      <c r="L9" s="128" t="s">
        <v>178</v>
      </c>
      <c r="M9" s="129" t="s">
        <v>179</v>
      </c>
      <c r="N9" s="223"/>
      <c r="O9" s="223"/>
      <c r="P9" s="223"/>
      <c r="Q9" s="130">
        <f t="shared" ref="Q9:Q73" si="0">N9/K9</f>
        <v>0</v>
      </c>
      <c r="R9" s="131">
        <f t="shared" ref="R9:R73" si="1">P9/K9</f>
        <v>0</v>
      </c>
    </row>
    <row r="10" spans="1:18" ht="42" x14ac:dyDescent="0.35">
      <c r="A10" s="495"/>
      <c r="B10" s="496"/>
      <c r="C10" s="496"/>
      <c r="D10" s="496"/>
      <c r="E10" s="498"/>
      <c r="F10" s="132" t="s">
        <v>180</v>
      </c>
      <c r="G10" s="496"/>
      <c r="H10" s="500"/>
      <c r="I10" s="223">
        <v>1</v>
      </c>
      <c r="J10" s="223">
        <v>1</v>
      </c>
      <c r="K10" s="223">
        <v>1</v>
      </c>
      <c r="L10" s="128" t="s">
        <v>178</v>
      </c>
      <c r="M10" s="129" t="s">
        <v>179</v>
      </c>
      <c r="N10" s="223"/>
      <c r="O10" s="223"/>
      <c r="P10" s="223"/>
      <c r="Q10" s="130">
        <f t="shared" si="0"/>
        <v>0</v>
      </c>
      <c r="R10" s="131">
        <f t="shared" si="1"/>
        <v>0</v>
      </c>
    </row>
    <row r="11" spans="1:18" ht="63" x14ac:dyDescent="0.35">
      <c r="A11" s="495"/>
      <c r="B11" s="496"/>
      <c r="C11" s="496"/>
      <c r="D11" s="496"/>
      <c r="E11" s="498"/>
      <c r="F11" s="132" t="s">
        <v>181</v>
      </c>
      <c r="G11" s="496"/>
      <c r="H11" s="500"/>
      <c r="I11" s="223">
        <v>1</v>
      </c>
      <c r="J11" s="223">
        <v>1</v>
      </c>
      <c r="K11" s="223">
        <v>1</v>
      </c>
      <c r="L11" s="128" t="s">
        <v>178</v>
      </c>
      <c r="M11" s="129" t="s">
        <v>179</v>
      </c>
      <c r="N11" s="223"/>
      <c r="O11" s="223"/>
      <c r="P11" s="223"/>
      <c r="Q11" s="130">
        <f t="shared" si="0"/>
        <v>0</v>
      </c>
      <c r="R11" s="131">
        <f t="shared" si="1"/>
        <v>0</v>
      </c>
    </row>
    <row r="12" spans="1:18" ht="63" x14ac:dyDescent="0.35">
      <c r="A12" s="495"/>
      <c r="B12" s="496"/>
      <c r="C12" s="496"/>
      <c r="D12" s="496"/>
      <c r="E12" s="498"/>
      <c r="F12" s="132" t="s">
        <v>383</v>
      </c>
      <c r="G12" s="496"/>
      <c r="H12" s="500"/>
      <c r="I12" s="273">
        <v>1</v>
      </c>
      <c r="J12" s="273">
        <v>1</v>
      </c>
      <c r="K12" s="273">
        <v>1</v>
      </c>
      <c r="L12" s="128" t="s">
        <v>178</v>
      </c>
      <c r="M12" s="129" t="s">
        <v>179</v>
      </c>
      <c r="N12" s="273"/>
      <c r="O12" s="273"/>
      <c r="P12" s="273"/>
      <c r="Q12" s="130">
        <f t="shared" ref="Q12:Q17" si="2">N12/K12</f>
        <v>0</v>
      </c>
      <c r="R12" s="131">
        <f t="shared" ref="R12:R17" si="3">P12/K12</f>
        <v>0</v>
      </c>
    </row>
    <row r="13" spans="1:18" ht="66.75" customHeight="1" x14ac:dyDescent="0.35">
      <c r="A13" s="495"/>
      <c r="B13" s="496"/>
      <c r="C13" s="496"/>
      <c r="D13" s="496"/>
      <c r="E13" s="498"/>
      <c r="F13" s="132" t="s">
        <v>384</v>
      </c>
      <c r="G13" s="496"/>
      <c r="H13" s="500"/>
      <c r="I13" s="273">
        <v>1</v>
      </c>
      <c r="J13" s="273">
        <v>1</v>
      </c>
      <c r="K13" s="273">
        <v>1</v>
      </c>
      <c r="L13" s="128" t="s">
        <v>178</v>
      </c>
      <c r="M13" s="129" t="s">
        <v>179</v>
      </c>
      <c r="N13" s="273"/>
      <c r="O13" s="273"/>
      <c r="P13" s="273"/>
      <c r="Q13" s="130">
        <f t="shared" si="2"/>
        <v>0</v>
      </c>
      <c r="R13" s="131">
        <f t="shared" si="3"/>
        <v>0</v>
      </c>
    </row>
    <row r="14" spans="1:18" ht="63" x14ac:dyDescent="0.35">
      <c r="A14" s="495"/>
      <c r="B14" s="496"/>
      <c r="C14" s="496"/>
      <c r="D14" s="496"/>
      <c r="E14" s="498"/>
      <c r="F14" s="132" t="s">
        <v>384</v>
      </c>
      <c r="G14" s="496"/>
      <c r="H14" s="500"/>
      <c r="I14" s="273">
        <v>1</v>
      </c>
      <c r="J14" s="273">
        <v>1</v>
      </c>
      <c r="K14" s="273">
        <v>1</v>
      </c>
      <c r="L14" s="128" t="s">
        <v>178</v>
      </c>
      <c r="M14" s="129" t="s">
        <v>179</v>
      </c>
      <c r="N14" s="273"/>
      <c r="O14" s="273"/>
      <c r="P14" s="273"/>
      <c r="Q14" s="130">
        <f t="shared" si="2"/>
        <v>0</v>
      </c>
      <c r="R14" s="131">
        <f t="shared" si="3"/>
        <v>0</v>
      </c>
    </row>
    <row r="15" spans="1:18" ht="168" x14ac:dyDescent="0.35">
      <c r="A15" s="495"/>
      <c r="B15" s="496"/>
      <c r="C15" s="496"/>
      <c r="D15" s="496"/>
      <c r="E15" s="498"/>
      <c r="F15" s="132" t="s">
        <v>385</v>
      </c>
      <c r="G15" s="496"/>
      <c r="H15" s="500"/>
      <c r="I15" s="273">
        <v>1</v>
      </c>
      <c r="J15" s="273">
        <v>1</v>
      </c>
      <c r="K15" s="273">
        <v>1</v>
      </c>
      <c r="L15" s="128" t="s">
        <v>178</v>
      </c>
      <c r="M15" s="129" t="s">
        <v>179</v>
      </c>
      <c r="N15" s="273"/>
      <c r="O15" s="273"/>
      <c r="P15" s="273"/>
      <c r="Q15" s="130">
        <f t="shared" si="2"/>
        <v>0</v>
      </c>
      <c r="R15" s="131">
        <f t="shared" si="3"/>
        <v>0</v>
      </c>
    </row>
    <row r="16" spans="1:18" ht="63" x14ac:dyDescent="0.35">
      <c r="A16" s="495"/>
      <c r="B16" s="496"/>
      <c r="C16" s="496"/>
      <c r="D16" s="496"/>
      <c r="E16" s="498"/>
      <c r="F16" s="132" t="s">
        <v>386</v>
      </c>
      <c r="G16" s="496"/>
      <c r="H16" s="500"/>
      <c r="I16" s="273">
        <v>1</v>
      </c>
      <c r="J16" s="273">
        <v>1</v>
      </c>
      <c r="K16" s="273">
        <v>1</v>
      </c>
      <c r="L16" s="128" t="s">
        <v>178</v>
      </c>
      <c r="M16" s="129" t="s">
        <v>179</v>
      </c>
      <c r="N16" s="273"/>
      <c r="O16" s="273"/>
      <c r="P16" s="273"/>
      <c r="Q16" s="130">
        <f t="shared" si="2"/>
        <v>0</v>
      </c>
      <c r="R16" s="131">
        <f t="shared" si="3"/>
        <v>0</v>
      </c>
    </row>
    <row r="17" spans="1:18" ht="63" x14ac:dyDescent="0.35">
      <c r="A17" s="495"/>
      <c r="B17" s="496"/>
      <c r="C17" s="496"/>
      <c r="D17" s="496"/>
      <c r="E17" s="498"/>
      <c r="F17" s="132" t="s">
        <v>387</v>
      </c>
      <c r="G17" s="496"/>
      <c r="H17" s="500"/>
      <c r="I17" s="273">
        <v>1</v>
      </c>
      <c r="J17" s="273">
        <v>1</v>
      </c>
      <c r="K17" s="273">
        <v>1</v>
      </c>
      <c r="L17" s="128" t="s">
        <v>178</v>
      </c>
      <c r="M17" s="129" t="s">
        <v>179</v>
      </c>
      <c r="N17" s="273"/>
      <c r="O17" s="273"/>
      <c r="P17" s="273"/>
      <c r="Q17" s="130">
        <f t="shared" si="2"/>
        <v>0</v>
      </c>
      <c r="R17" s="305">
        <f t="shared" si="3"/>
        <v>0</v>
      </c>
    </row>
    <row r="18" spans="1:18" ht="42" x14ac:dyDescent="0.35">
      <c r="A18" s="495"/>
      <c r="B18" s="496"/>
      <c r="C18" s="496"/>
      <c r="D18" s="496"/>
      <c r="E18" s="498"/>
      <c r="F18" s="306" t="s">
        <v>388</v>
      </c>
      <c r="G18" s="496"/>
      <c r="H18" s="500"/>
      <c r="I18" s="273">
        <v>1</v>
      </c>
      <c r="J18" s="273">
        <v>1</v>
      </c>
      <c r="K18" s="273">
        <v>1</v>
      </c>
      <c r="L18" s="128" t="s">
        <v>178</v>
      </c>
      <c r="M18" s="129" t="s">
        <v>179</v>
      </c>
      <c r="N18" s="273"/>
      <c r="O18" s="273"/>
      <c r="P18" s="273"/>
      <c r="Q18" s="130"/>
      <c r="R18" s="305"/>
    </row>
    <row r="19" spans="1:18" ht="42" x14ac:dyDescent="0.35">
      <c r="A19" s="495"/>
      <c r="B19" s="496"/>
      <c r="C19" s="496"/>
      <c r="D19" s="496"/>
      <c r="E19" s="498"/>
      <c r="F19" s="132" t="s">
        <v>182</v>
      </c>
      <c r="G19" s="496"/>
      <c r="H19" s="500"/>
      <c r="I19" s="223">
        <v>1</v>
      </c>
      <c r="J19" s="223">
        <v>1</v>
      </c>
      <c r="K19" s="223">
        <v>1</v>
      </c>
      <c r="L19" s="128" t="s">
        <v>178</v>
      </c>
      <c r="M19" s="129" t="s">
        <v>179</v>
      </c>
      <c r="N19" s="223"/>
      <c r="O19" s="223"/>
      <c r="P19" s="223"/>
      <c r="Q19" s="130">
        <f t="shared" si="0"/>
        <v>0</v>
      </c>
      <c r="R19" s="131">
        <f t="shared" si="1"/>
        <v>0</v>
      </c>
    </row>
    <row r="20" spans="1:18" ht="63" x14ac:dyDescent="0.35">
      <c r="A20" s="501">
        <v>2</v>
      </c>
      <c r="B20" s="496"/>
      <c r="C20" s="496"/>
      <c r="D20" s="496" t="s">
        <v>183</v>
      </c>
      <c r="E20" s="224" t="s">
        <v>176</v>
      </c>
      <c r="F20" s="132" t="s">
        <v>184</v>
      </c>
      <c r="G20" s="222"/>
      <c r="H20" s="499"/>
      <c r="I20" s="223">
        <v>1</v>
      </c>
      <c r="J20" s="223">
        <v>0</v>
      </c>
      <c r="K20" s="223">
        <v>1</v>
      </c>
      <c r="L20" s="128" t="s">
        <v>183</v>
      </c>
      <c r="M20" s="129" t="s">
        <v>179</v>
      </c>
      <c r="N20" s="223"/>
      <c r="O20" s="223"/>
      <c r="P20" s="223"/>
      <c r="Q20" s="130">
        <f t="shared" si="0"/>
        <v>0</v>
      </c>
      <c r="R20" s="131">
        <f t="shared" si="1"/>
        <v>0</v>
      </c>
    </row>
    <row r="21" spans="1:18" ht="126" x14ac:dyDescent="0.35">
      <c r="A21" s="501"/>
      <c r="B21" s="496"/>
      <c r="C21" s="496"/>
      <c r="D21" s="496"/>
      <c r="E21" s="224" t="s">
        <v>185</v>
      </c>
      <c r="F21" s="132" t="s">
        <v>186</v>
      </c>
      <c r="G21" s="222"/>
      <c r="H21" s="499"/>
      <c r="I21" s="223">
        <v>1</v>
      </c>
      <c r="J21" s="223">
        <v>0</v>
      </c>
      <c r="K21" s="223">
        <v>1</v>
      </c>
      <c r="L21" s="128" t="s">
        <v>183</v>
      </c>
      <c r="M21" s="129" t="s">
        <v>179</v>
      </c>
      <c r="N21" s="223"/>
      <c r="O21" s="223"/>
      <c r="P21" s="223"/>
      <c r="Q21" s="130">
        <f t="shared" si="0"/>
        <v>0</v>
      </c>
      <c r="R21" s="131">
        <f t="shared" si="1"/>
        <v>0</v>
      </c>
    </row>
    <row r="22" spans="1:18" ht="168" x14ac:dyDescent="0.35">
      <c r="A22" s="501"/>
      <c r="B22" s="496"/>
      <c r="C22" s="496"/>
      <c r="D22" s="496"/>
      <c r="E22" s="224" t="s">
        <v>187</v>
      </c>
      <c r="F22" s="132" t="s">
        <v>188</v>
      </c>
      <c r="G22" s="222"/>
      <c r="H22" s="499"/>
      <c r="I22" s="223">
        <v>1</v>
      </c>
      <c r="J22" s="223">
        <v>0</v>
      </c>
      <c r="K22" s="223">
        <v>1</v>
      </c>
      <c r="L22" s="128" t="s">
        <v>183</v>
      </c>
      <c r="M22" s="129" t="s">
        <v>179</v>
      </c>
      <c r="N22" s="223"/>
      <c r="O22" s="223"/>
      <c r="P22" s="223"/>
      <c r="Q22" s="130">
        <f t="shared" si="0"/>
        <v>0</v>
      </c>
      <c r="R22" s="131">
        <f t="shared" si="1"/>
        <v>0</v>
      </c>
    </row>
    <row r="23" spans="1:18" ht="126" x14ac:dyDescent="0.35">
      <c r="A23" s="501"/>
      <c r="B23" s="496"/>
      <c r="C23" s="496"/>
      <c r="D23" s="496"/>
      <c r="E23" s="224" t="s">
        <v>187</v>
      </c>
      <c r="F23" s="133" t="s">
        <v>189</v>
      </c>
      <c r="G23" s="129"/>
      <c r="H23" s="499"/>
      <c r="I23" s="223">
        <v>1</v>
      </c>
      <c r="J23" s="223">
        <v>0</v>
      </c>
      <c r="K23" s="223">
        <v>1</v>
      </c>
      <c r="L23" s="128" t="s">
        <v>183</v>
      </c>
      <c r="M23" s="129" t="s">
        <v>179</v>
      </c>
      <c r="N23" s="223"/>
      <c r="O23" s="223"/>
      <c r="P23" s="223"/>
      <c r="Q23" s="130">
        <f t="shared" si="0"/>
        <v>0</v>
      </c>
      <c r="R23" s="131">
        <f t="shared" si="1"/>
        <v>0</v>
      </c>
    </row>
    <row r="24" spans="1:18" ht="105" x14ac:dyDescent="0.35">
      <c r="A24" s="501"/>
      <c r="B24" s="496"/>
      <c r="C24" s="496"/>
      <c r="D24" s="496"/>
      <c r="E24" s="224" t="s">
        <v>187</v>
      </c>
      <c r="F24" s="133" t="s">
        <v>190</v>
      </c>
      <c r="G24" s="129"/>
      <c r="H24" s="499"/>
      <c r="I24" s="223">
        <v>1</v>
      </c>
      <c r="J24" s="223">
        <v>0</v>
      </c>
      <c r="K24" s="223">
        <v>1</v>
      </c>
      <c r="L24" s="128" t="s">
        <v>183</v>
      </c>
      <c r="M24" s="129" t="s">
        <v>179</v>
      </c>
      <c r="N24" s="223"/>
      <c r="O24" s="223"/>
      <c r="P24" s="223"/>
      <c r="Q24" s="130">
        <f t="shared" si="0"/>
        <v>0</v>
      </c>
      <c r="R24" s="131">
        <f t="shared" si="1"/>
        <v>0</v>
      </c>
    </row>
    <row r="25" spans="1:18" ht="126" x14ac:dyDescent="0.35">
      <c r="A25" s="501"/>
      <c r="B25" s="496"/>
      <c r="C25" s="496"/>
      <c r="D25" s="496"/>
      <c r="E25" s="224" t="s">
        <v>185</v>
      </c>
      <c r="F25" s="132" t="s">
        <v>191</v>
      </c>
      <c r="G25" s="222"/>
      <c r="H25" s="499"/>
      <c r="I25" s="223">
        <v>1</v>
      </c>
      <c r="J25" s="223">
        <v>0</v>
      </c>
      <c r="K25" s="223">
        <v>1</v>
      </c>
      <c r="L25" s="128" t="s">
        <v>183</v>
      </c>
      <c r="M25" s="129" t="s">
        <v>179</v>
      </c>
      <c r="N25" s="223"/>
      <c r="O25" s="223"/>
      <c r="P25" s="223"/>
      <c r="Q25" s="130">
        <f t="shared" si="0"/>
        <v>0</v>
      </c>
      <c r="R25" s="131">
        <f t="shared" si="1"/>
        <v>0</v>
      </c>
    </row>
    <row r="26" spans="1:18" ht="63" x14ac:dyDescent="0.35">
      <c r="A26" s="501">
        <v>3</v>
      </c>
      <c r="B26" s="496"/>
      <c r="C26" s="496"/>
      <c r="D26" s="496" t="s">
        <v>183</v>
      </c>
      <c r="E26" s="502" t="s">
        <v>192</v>
      </c>
      <c r="F26" s="132" t="s">
        <v>193</v>
      </c>
      <c r="G26" s="222"/>
      <c r="H26" s="499"/>
      <c r="I26" s="223">
        <v>1</v>
      </c>
      <c r="J26" s="223">
        <v>0</v>
      </c>
      <c r="K26" s="223">
        <v>1</v>
      </c>
      <c r="L26" s="128" t="s">
        <v>194</v>
      </c>
      <c r="M26" s="129" t="s">
        <v>179</v>
      </c>
      <c r="N26" s="223"/>
      <c r="O26" s="223"/>
      <c r="P26" s="223"/>
      <c r="Q26" s="130">
        <f t="shared" si="0"/>
        <v>0</v>
      </c>
      <c r="R26" s="131">
        <f t="shared" si="1"/>
        <v>0</v>
      </c>
    </row>
    <row r="27" spans="1:18" ht="63" x14ac:dyDescent="0.35">
      <c r="A27" s="501"/>
      <c r="B27" s="496"/>
      <c r="C27" s="496"/>
      <c r="D27" s="496"/>
      <c r="E27" s="502"/>
      <c r="F27" s="132" t="s">
        <v>195</v>
      </c>
      <c r="G27" s="222"/>
      <c r="H27" s="499"/>
      <c r="I27" s="223">
        <v>1</v>
      </c>
      <c r="J27" s="223">
        <v>0</v>
      </c>
      <c r="K27" s="223">
        <v>1</v>
      </c>
      <c r="L27" s="128" t="s">
        <v>194</v>
      </c>
      <c r="M27" s="129" t="s">
        <v>179</v>
      </c>
      <c r="N27" s="223"/>
      <c r="O27" s="223"/>
      <c r="P27" s="223"/>
      <c r="Q27" s="130">
        <f t="shared" si="0"/>
        <v>0</v>
      </c>
      <c r="R27" s="131">
        <f t="shared" si="1"/>
        <v>0</v>
      </c>
    </row>
    <row r="28" spans="1:18" ht="63" x14ac:dyDescent="0.35">
      <c r="A28" s="501"/>
      <c r="B28" s="496"/>
      <c r="C28" s="496"/>
      <c r="D28" s="496"/>
      <c r="E28" s="502"/>
      <c r="F28" s="132" t="s">
        <v>196</v>
      </c>
      <c r="G28" s="222"/>
      <c r="H28" s="499"/>
      <c r="I28" s="223">
        <v>1</v>
      </c>
      <c r="J28" s="223">
        <v>0</v>
      </c>
      <c r="K28" s="223">
        <v>1</v>
      </c>
      <c r="L28" s="128" t="s">
        <v>194</v>
      </c>
      <c r="M28" s="129" t="s">
        <v>179</v>
      </c>
      <c r="N28" s="223"/>
      <c r="O28" s="223"/>
      <c r="P28" s="223"/>
      <c r="Q28" s="130">
        <f t="shared" si="0"/>
        <v>0</v>
      </c>
      <c r="R28" s="131">
        <f t="shared" si="1"/>
        <v>0</v>
      </c>
    </row>
    <row r="29" spans="1:18" ht="63" x14ac:dyDescent="0.35">
      <c r="A29" s="501"/>
      <c r="B29" s="496"/>
      <c r="C29" s="496"/>
      <c r="D29" s="496"/>
      <c r="E29" s="502"/>
      <c r="F29" s="132" t="s">
        <v>197</v>
      </c>
      <c r="G29" s="222"/>
      <c r="H29" s="499"/>
      <c r="I29" s="223">
        <v>1</v>
      </c>
      <c r="J29" s="223">
        <v>0</v>
      </c>
      <c r="K29" s="223">
        <v>1</v>
      </c>
      <c r="L29" s="128" t="s">
        <v>194</v>
      </c>
      <c r="M29" s="129" t="s">
        <v>179</v>
      </c>
      <c r="N29" s="223"/>
      <c r="O29" s="223"/>
      <c r="P29" s="223"/>
      <c r="Q29" s="130">
        <f t="shared" si="0"/>
        <v>0</v>
      </c>
      <c r="R29" s="131">
        <f t="shared" si="1"/>
        <v>0</v>
      </c>
    </row>
    <row r="30" spans="1:18" ht="63" x14ac:dyDescent="0.35">
      <c r="A30" s="501"/>
      <c r="B30" s="496"/>
      <c r="C30" s="496"/>
      <c r="D30" s="496"/>
      <c r="E30" s="502"/>
      <c r="F30" s="132" t="s">
        <v>198</v>
      </c>
      <c r="G30" s="222"/>
      <c r="H30" s="499"/>
      <c r="I30" s="223">
        <v>1</v>
      </c>
      <c r="J30" s="223">
        <v>0</v>
      </c>
      <c r="K30" s="223">
        <v>1</v>
      </c>
      <c r="L30" s="128" t="s">
        <v>194</v>
      </c>
      <c r="M30" s="129" t="s">
        <v>179</v>
      </c>
      <c r="N30" s="223"/>
      <c r="O30" s="223"/>
      <c r="P30" s="223"/>
      <c r="Q30" s="130">
        <f t="shared" si="0"/>
        <v>0</v>
      </c>
      <c r="R30" s="131">
        <f t="shared" si="1"/>
        <v>0</v>
      </c>
    </row>
    <row r="31" spans="1:18" ht="63" x14ac:dyDescent="0.35">
      <c r="A31" s="501"/>
      <c r="B31" s="496"/>
      <c r="C31" s="496"/>
      <c r="D31" s="496"/>
      <c r="E31" s="502"/>
      <c r="F31" s="132" t="s">
        <v>199</v>
      </c>
      <c r="G31" s="222"/>
      <c r="H31" s="499"/>
      <c r="I31" s="223">
        <v>1</v>
      </c>
      <c r="J31" s="223">
        <v>0</v>
      </c>
      <c r="K31" s="223">
        <v>1</v>
      </c>
      <c r="L31" s="128" t="s">
        <v>194</v>
      </c>
      <c r="M31" s="129" t="s">
        <v>179</v>
      </c>
      <c r="N31" s="223"/>
      <c r="O31" s="223"/>
      <c r="P31" s="223"/>
      <c r="Q31" s="130">
        <f t="shared" si="0"/>
        <v>0</v>
      </c>
      <c r="R31" s="131">
        <f t="shared" si="1"/>
        <v>0</v>
      </c>
    </row>
    <row r="32" spans="1:18" ht="63" x14ac:dyDescent="0.35">
      <c r="A32" s="501"/>
      <c r="B32" s="496"/>
      <c r="C32" s="496"/>
      <c r="D32" s="496"/>
      <c r="E32" s="502"/>
      <c r="F32" s="132" t="s">
        <v>200</v>
      </c>
      <c r="G32" s="222"/>
      <c r="H32" s="499"/>
      <c r="I32" s="223">
        <v>1</v>
      </c>
      <c r="J32" s="223">
        <v>0</v>
      </c>
      <c r="K32" s="223">
        <v>1</v>
      </c>
      <c r="L32" s="128" t="s">
        <v>194</v>
      </c>
      <c r="M32" s="129" t="s">
        <v>179</v>
      </c>
      <c r="N32" s="223"/>
      <c r="O32" s="223"/>
      <c r="P32" s="223"/>
      <c r="Q32" s="130">
        <f t="shared" si="0"/>
        <v>0</v>
      </c>
      <c r="R32" s="131">
        <f t="shared" si="1"/>
        <v>0</v>
      </c>
    </row>
    <row r="33" spans="1:18" ht="63" x14ac:dyDescent="0.35">
      <c r="A33" s="501"/>
      <c r="B33" s="496"/>
      <c r="C33" s="496"/>
      <c r="D33" s="496"/>
      <c r="E33" s="502"/>
      <c r="F33" s="132" t="s">
        <v>201</v>
      </c>
      <c r="G33" s="222"/>
      <c r="H33" s="499"/>
      <c r="I33" s="223">
        <v>1</v>
      </c>
      <c r="J33" s="223">
        <v>0</v>
      </c>
      <c r="K33" s="223">
        <v>2</v>
      </c>
      <c r="L33" s="128" t="s">
        <v>194</v>
      </c>
      <c r="M33" s="129" t="s">
        <v>179</v>
      </c>
      <c r="N33" s="223"/>
      <c r="O33" s="223"/>
      <c r="P33" s="223"/>
      <c r="Q33" s="130">
        <f t="shared" si="0"/>
        <v>0</v>
      </c>
      <c r="R33" s="131">
        <f t="shared" si="1"/>
        <v>0</v>
      </c>
    </row>
    <row r="34" spans="1:18" ht="42" x14ac:dyDescent="0.35">
      <c r="A34" s="503">
        <v>4</v>
      </c>
      <c r="B34" s="498"/>
      <c r="C34" s="496"/>
      <c r="D34" s="496" t="s">
        <v>202</v>
      </c>
      <c r="E34" s="493" t="s">
        <v>203</v>
      </c>
      <c r="F34" s="132" t="s">
        <v>204</v>
      </c>
      <c r="G34" s="222"/>
      <c r="H34" s="284"/>
      <c r="I34" s="223">
        <v>1</v>
      </c>
      <c r="J34" s="223">
        <v>0</v>
      </c>
      <c r="K34" s="223">
        <v>1</v>
      </c>
      <c r="L34" s="128" t="s">
        <v>205</v>
      </c>
      <c r="M34" s="129" t="s">
        <v>179</v>
      </c>
      <c r="N34" s="223"/>
      <c r="O34" s="223"/>
      <c r="P34" s="223"/>
      <c r="Q34" s="130">
        <f t="shared" si="0"/>
        <v>0</v>
      </c>
      <c r="R34" s="131">
        <f t="shared" si="1"/>
        <v>0</v>
      </c>
    </row>
    <row r="35" spans="1:18" x14ac:dyDescent="0.35">
      <c r="A35" s="504"/>
      <c r="B35" s="498"/>
      <c r="C35" s="496"/>
      <c r="D35" s="496"/>
      <c r="E35" s="493"/>
      <c r="F35" s="132" t="s">
        <v>206</v>
      </c>
      <c r="G35" s="222"/>
      <c r="H35" s="284"/>
      <c r="I35" s="223">
        <v>1</v>
      </c>
      <c r="J35" s="223">
        <v>1</v>
      </c>
      <c r="K35" s="223">
        <v>1</v>
      </c>
      <c r="L35" s="128" t="s">
        <v>205</v>
      </c>
      <c r="M35" s="129" t="s">
        <v>179</v>
      </c>
      <c r="N35" s="223"/>
      <c r="O35" s="223"/>
      <c r="P35" s="223"/>
      <c r="Q35" s="130">
        <f t="shared" si="0"/>
        <v>0</v>
      </c>
      <c r="R35" s="131">
        <f t="shared" si="1"/>
        <v>0</v>
      </c>
    </row>
    <row r="36" spans="1:18" ht="42" x14ac:dyDescent="0.35">
      <c r="A36" s="504"/>
      <c r="B36" s="498"/>
      <c r="C36" s="496"/>
      <c r="D36" s="496"/>
      <c r="E36" s="493"/>
      <c r="F36" s="132" t="s">
        <v>207</v>
      </c>
      <c r="G36" s="222"/>
      <c r="H36" s="284"/>
      <c r="I36" s="223">
        <v>1</v>
      </c>
      <c r="J36" s="223">
        <v>0</v>
      </c>
      <c r="K36" s="223">
        <v>1</v>
      </c>
      <c r="L36" s="128" t="s">
        <v>205</v>
      </c>
      <c r="M36" s="129" t="s">
        <v>179</v>
      </c>
      <c r="N36" s="223"/>
      <c r="O36" s="223"/>
      <c r="P36" s="223"/>
      <c r="Q36" s="130">
        <f t="shared" si="0"/>
        <v>0</v>
      </c>
      <c r="R36" s="131">
        <f t="shared" si="1"/>
        <v>0</v>
      </c>
    </row>
    <row r="37" spans="1:18" x14ac:dyDescent="0.35">
      <c r="A37" s="504"/>
      <c r="B37" s="498"/>
      <c r="C37" s="496"/>
      <c r="D37" s="496"/>
      <c r="E37" s="493"/>
      <c r="F37" s="132" t="s">
        <v>208</v>
      </c>
      <c r="G37" s="222"/>
      <c r="H37" s="284"/>
      <c r="I37" s="223">
        <v>1</v>
      </c>
      <c r="J37" s="223">
        <v>0</v>
      </c>
      <c r="K37" s="223">
        <v>1</v>
      </c>
      <c r="L37" s="128" t="s">
        <v>205</v>
      </c>
      <c r="M37" s="129" t="s">
        <v>179</v>
      </c>
      <c r="N37" s="223"/>
      <c r="O37" s="223"/>
      <c r="P37" s="223"/>
      <c r="Q37" s="130">
        <f t="shared" si="0"/>
        <v>0</v>
      </c>
      <c r="R37" s="131">
        <f t="shared" si="1"/>
        <v>0</v>
      </c>
    </row>
    <row r="38" spans="1:18" ht="42" x14ac:dyDescent="0.35">
      <c r="A38" s="505"/>
      <c r="B38" s="498"/>
      <c r="C38" s="496"/>
      <c r="D38" s="496"/>
      <c r="E38" s="493"/>
      <c r="F38" s="132" t="s">
        <v>209</v>
      </c>
      <c r="G38" s="222"/>
      <c r="H38" s="284"/>
      <c r="I38" s="223">
        <v>1</v>
      </c>
      <c r="J38" s="223">
        <v>0</v>
      </c>
      <c r="K38" s="223">
        <v>1</v>
      </c>
      <c r="L38" s="128" t="s">
        <v>205</v>
      </c>
      <c r="M38" s="129" t="s">
        <v>179</v>
      </c>
      <c r="N38" s="223"/>
      <c r="O38" s="223"/>
      <c r="P38" s="223"/>
      <c r="Q38" s="130">
        <f t="shared" si="0"/>
        <v>0</v>
      </c>
      <c r="R38" s="131">
        <f t="shared" si="1"/>
        <v>0</v>
      </c>
    </row>
    <row r="39" spans="1:18" ht="105" x14ac:dyDescent="0.35">
      <c r="A39" s="495">
        <v>5</v>
      </c>
      <c r="B39" s="496"/>
      <c r="C39" s="496" t="s">
        <v>210</v>
      </c>
      <c r="D39" s="496" t="s">
        <v>211</v>
      </c>
      <c r="E39" s="493" t="s">
        <v>212</v>
      </c>
      <c r="F39" s="132" t="s">
        <v>213</v>
      </c>
      <c r="G39" s="222"/>
      <c r="H39" s="499"/>
      <c r="I39" s="223">
        <v>1</v>
      </c>
      <c r="J39" s="223">
        <v>1</v>
      </c>
      <c r="K39" s="223">
        <v>1</v>
      </c>
      <c r="L39" s="128" t="s">
        <v>47</v>
      </c>
      <c r="M39" s="129" t="s">
        <v>179</v>
      </c>
      <c r="N39" s="223"/>
      <c r="O39" s="223"/>
      <c r="P39" s="223"/>
      <c r="Q39" s="130">
        <f t="shared" si="0"/>
        <v>0</v>
      </c>
      <c r="R39" s="131">
        <f t="shared" si="1"/>
        <v>0</v>
      </c>
    </row>
    <row r="40" spans="1:18" ht="147" x14ac:dyDescent="0.35">
      <c r="A40" s="495"/>
      <c r="B40" s="496"/>
      <c r="C40" s="496"/>
      <c r="D40" s="496"/>
      <c r="E40" s="493"/>
      <c r="F40" s="132" t="s">
        <v>214</v>
      </c>
      <c r="G40" s="222"/>
      <c r="H40" s="499"/>
      <c r="I40" s="223">
        <v>1</v>
      </c>
      <c r="J40" s="223">
        <v>1</v>
      </c>
      <c r="K40" s="223">
        <v>1</v>
      </c>
      <c r="L40" s="128" t="s">
        <v>47</v>
      </c>
      <c r="M40" s="129" t="s">
        <v>179</v>
      </c>
      <c r="N40" s="223"/>
      <c r="O40" s="223"/>
      <c r="P40" s="223"/>
      <c r="Q40" s="130">
        <f t="shared" si="0"/>
        <v>0</v>
      </c>
      <c r="R40" s="131">
        <f t="shared" si="1"/>
        <v>0</v>
      </c>
    </row>
    <row r="41" spans="1:18" ht="84" x14ac:dyDescent="0.35">
      <c r="A41" s="495"/>
      <c r="B41" s="496"/>
      <c r="C41" s="496"/>
      <c r="D41" s="496"/>
      <c r="E41" s="493"/>
      <c r="F41" s="132" t="s">
        <v>215</v>
      </c>
      <c r="G41" s="222"/>
      <c r="H41" s="499"/>
      <c r="I41" s="223">
        <v>1</v>
      </c>
      <c r="J41" s="223">
        <v>1</v>
      </c>
      <c r="K41" s="223">
        <v>1</v>
      </c>
      <c r="L41" s="128" t="s">
        <v>47</v>
      </c>
      <c r="M41" s="129" t="s">
        <v>179</v>
      </c>
      <c r="N41" s="223"/>
      <c r="O41" s="223"/>
      <c r="P41" s="223"/>
      <c r="Q41" s="130">
        <f t="shared" si="0"/>
        <v>0</v>
      </c>
      <c r="R41" s="131">
        <f t="shared" si="1"/>
        <v>0</v>
      </c>
    </row>
    <row r="42" spans="1:18" ht="105" x14ac:dyDescent="0.35">
      <c r="A42" s="495"/>
      <c r="B42" s="496"/>
      <c r="C42" s="496"/>
      <c r="D42" s="496"/>
      <c r="E42" s="221" t="s">
        <v>212</v>
      </c>
      <c r="F42" s="132" t="s">
        <v>216</v>
      </c>
      <c r="G42" s="222"/>
      <c r="H42" s="499"/>
      <c r="I42" s="223">
        <v>1</v>
      </c>
      <c r="J42" s="223">
        <v>1</v>
      </c>
      <c r="K42" s="223">
        <v>1</v>
      </c>
      <c r="L42" s="128" t="s">
        <v>47</v>
      </c>
      <c r="M42" s="129" t="s">
        <v>179</v>
      </c>
      <c r="N42" s="223"/>
      <c r="O42" s="223"/>
      <c r="P42" s="223"/>
      <c r="Q42" s="130">
        <f t="shared" si="0"/>
        <v>0</v>
      </c>
      <c r="R42" s="131">
        <f t="shared" si="1"/>
        <v>0</v>
      </c>
    </row>
    <row r="43" spans="1:18" ht="105" x14ac:dyDescent="0.35">
      <c r="A43" s="495"/>
      <c r="B43" s="496"/>
      <c r="C43" s="496"/>
      <c r="D43" s="496"/>
      <c r="E43" s="221" t="s">
        <v>212</v>
      </c>
      <c r="F43" s="132" t="s">
        <v>217</v>
      </c>
      <c r="G43" s="222"/>
      <c r="H43" s="499"/>
      <c r="I43" s="223">
        <v>1</v>
      </c>
      <c r="J43" s="223">
        <v>1</v>
      </c>
      <c r="K43" s="223">
        <v>1</v>
      </c>
      <c r="L43" s="128" t="s">
        <v>47</v>
      </c>
      <c r="M43" s="129" t="s">
        <v>179</v>
      </c>
      <c r="N43" s="223"/>
      <c r="O43" s="223"/>
      <c r="P43" s="223"/>
      <c r="Q43" s="130">
        <f t="shared" si="0"/>
        <v>0</v>
      </c>
      <c r="R43" s="131">
        <f t="shared" si="1"/>
        <v>0</v>
      </c>
    </row>
    <row r="44" spans="1:18" ht="105" x14ac:dyDescent="0.35">
      <c r="A44" s="495"/>
      <c r="B44" s="496"/>
      <c r="C44" s="496"/>
      <c r="D44" s="496"/>
      <c r="E44" s="221" t="s">
        <v>212</v>
      </c>
      <c r="F44" s="132" t="s">
        <v>218</v>
      </c>
      <c r="G44" s="222"/>
      <c r="H44" s="499"/>
      <c r="I44" s="223">
        <v>1</v>
      </c>
      <c r="J44" s="223">
        <v>1</v>
      </c>
      <c r="K44" s="223">
        <v>1</v>
      </c>
      <c r="L44" s="128" t="s">
        <v>47</v>
      </c>
      <c r="M44" s="129" t="s">
        <v>179</v>
      </c>
      <c r="N44" s="223"/>
      <c r="O44" s="223"/>
      <c r="P44" s="223"/>
      <c r="Q44" s="130">
        <f t="shared" si="0"/>
        <v>0</v>
      </c>
      <c r="R44" s="131">
        <f t="shared" si="1"/>
        <v>0</v>
      </c>
    </row>
    <row r="45" spans="1:18" ht="105" x14ac:dyDescent="0.35">
      <c r="A45" s="495"/>
      <c r="B45" s="496"/>
      <c r="C45" s="496"/>
      <c r="D45" s="496"/>
      <c r="E45" s="221" t="s">
        <v>212</v>
      </c>
      <c r="F45" s="132" t="s">
        <v>219</v>
      </c>
      <c r="G45" s="222"/>
      <c r="H45" s="499"/>
      <c r="I45" s="223">
        <v>1</v>
      </c>
      <c r="J45" s="223">
        <v>1</v>
      </c>
      <c r="K45" s="223">
        <v>1</v>
      </c>
      <c r="L45" s="128" t="s">
        <v>47</v>
      </c>
      <c r="M45" s="129" t="s">
        <v>179</v>
      </c>
      <c r="N45" s="223"/>
      <c r="O45" s="223"/>
      <c r="P45" s="223"/>
      <c r="Q45" s="130">
        <f t="shared" si="0"/>
        <v>0</v>
      </c>
      <c r="R45" s="131">
        <f t="shared" si="1"/>
        <v>0</v>
      </c>
    </row>
    <row r="46" spans="1:18" ht="105" x14ac:dyDescent="0.35">
      <c r="A46" s="495"/>
      <c r="B46" s="496"/>
      <c r="C46" s="496"/>
      <c r="D46" s="496"/>
      <c r="E46" s="221" t="s">
        <v>212</v>
      </c>
      <c r="F46" s="132" t="s">
        <v>220</v>
      </c>
      <c r="G46" s="222"/>
      <c r="H46" s="499"/>
      <c r="I46" s="223">
        <v>1</v>
      </c>
      <c r="J46" s="223">
        <v>1</v>
      </c>
      <c r="K46" s="223">
        <v>1</v>
      </c>
      <c r="L46" s="128" t="s">
        <v>47</v>
      </c>
      <c r="M46" s="129" t="s">
        <v>179</v>
      </c>
      <c r="N46" s="223"/>
      <c r="O46" s="223"/>
      <c r="P46" s="223"/>
      <c r="Q46" s="130">
        <f t="shared" si="0"/>
        <v>0</v>
      </c>
      <c r="R46" s="131">
        <f t="shared" si="1"/>
        <v>0</v>
      </c>
    </row>
    <row r="47" spans="1:18" ht="105" x14ac:dyDescent="0.35">
      <c r="A47" s="495"/>
      <c r="B47" s="496"/>
      <c r="C47" s="496"/>
      <c r="D47" s="496"/>
      <c r="E47" s="221" t="s">
        <v>212</v>
      </c>
      <c r="F47" s="132" t="s">
        <v>221</v>
      </c>
      <c r="G47" s="222"/>
      <c r="H47" s="499"/>
      <c r="I47" s="223">
        <v>1</v>
      </c>
      <c r="J47" s="223">
        <v>1</v>
      </c>
      <c r="K47" s="223">
        <v>1</v>
      </c>
      <c r="L47" s="128" t="s">
        <v>47</v>
      </c>
      <c r="M47" s="129" t="s">
        <v>179</v>
      </c>
      <c r="N47" s="223"/>
      <c r="O47" s="223"/>
      <c r="P47" s="223"/>
      <c r="Q47" s="130">
        <f t="shared" si="0"/>
        <v>0</v>
      </c>
      <c r="R47" s="131">
        <f t="shared" si="1"/>
        <v>0</v>
      </c>
    </row>
    <row r="48" spans="1:18" ht="105" x14ac:dyDescent="0.35">
      <c r="A48" s="495"/>
      <c r="B48" s="496"/>
      <c r="C48" s="496"/>
      <c r="D48" s="496"/>
      <c r="E48" s="221" t="s">
        <v>212</v>
      </c>
      <c r="F48" s="132" t="s">
        <v>222</v>
      </c>
      <c r="G48" s="222"/>
      <c r="H48" s="499"/>
      <c r="I48" s="223">
        <v>1</v>
      </c>
      <c r="J48" s="223">
        <v>1</v>
      </c>
      <c r="K48" s="223">
        <v>1</v>
      </c>
      <c r="L48" s="128" t="s">
        <v>47</v>
      </c>
      <c r="M48" s="129" t="s">
        <v>179</v>
      </c>
      <c r="N48" s="223"/>
      <c r="O48" s="223"/>
      <c r="P48" s="223"/>
      <c r="Q48" s="130">
        <f t="shared" si="0"/>
        <v>0</v>
      </c>
      <c r="R48" s="131">
        <f t="shared" si="1"/>
        <v>0</v>
      </c>
    </row>
    <row r="49" spans="1:18" ht="105" x14ac:dyDescent="0.35">
      <c r="A49" s="495"/>
      <c r="B49" s="496"/>
      <c r="C49" s="496"/>
      <c r="D49" s="496"/>
      <c r="E49" s="221" t="s">
        <v>212</v>
      </c>
      <c r="F49" s="132" t="s">
        <v>223</v>
      </c>
      <c r="G49" s="222"/>
      <c r="H49" s="499"/>
      <c r="I49" s="223">
        <v>1</v>
      </c>
      <c r="J49" s="223">
        <v>0</v>
      </c>
      <c r="K49" s="223">
        <v>1</v>
      </c>
      <c r="L49" s="128" t="s">
        <v>47</v>
      </c>
      <c r="M49" s="129" t="s">
        <v>179</v>
      </c>
      <c r="N49" s="223"/>
      <c r="O49" s="223"/>
      <c r="P49" s="223"/>
      <c r="Q49" s="130">
        <f t="shared" si="0"/>
        <v>0</v>
      </c>
      <c r="R49" s="131">
        <f t="shared" si="1"/>
        <v>0</v>
      </c>
    </row>
    <row r="50" spans="1:18" ht="105" x14ac:dyDescent="0.35">
      <c r="A50" s="495"/>
      <c r="B50" s="496"/>
      <c r="C50" s="496"/>
      <c r="D50" s="496"/>
      <c r="E50" s="221" t="s">
        <v>212</v>
      </c>
      <c r="F50" s="132" t="s">
        <v>224</v>
      </c>
      <c r="G50" s="222"/>
      <c r="H50" s="499"/>
      <c r="I50" s="223">
        <v>1</v>
      </c>
      <c r="J50" s="223">
        <v>0</v>
      </c>
      <c r="K50" s="223">
        <v>1</v>
      </c>
      <c r="L50" s="128" t="s">
        <v>47</v>
      </c>
      <c r="M50" s="129" t="s">
        <v>179</v>
      </c>
      <c r="N50" s="223"/>
      <c r="O50" s="223"/>
      <c r="P50" s="223"/>
      <c r="Q50" s="130">
        <f t="shared" si="0"/>
        <v>0</v>
      </c>
      <c r="R50" s="131">
        <f t="shared" si="1"/>
        <v>0</v>
      </c>
    </row>
    <row r="51" spans="1:18" ht="105" x14ac:dyDescent="0.35">
      <c r="A51" s="495"/>
      <c r="B51" s="496"/>
      <c r="C51" s="496"/>
      <c r="D51" s="496"/>
      <c r="E51" s="221" t="s">
        <v>212</v>
      </c>
      <c r="F51" s="132" t="s">
        <v>225</v>
      </c>
      <c r="G51" s="222"/>
      <c r="H51" s="499"/>
      <c r="I51" s="223">
        <v>1</v>
      </c>
      <c r="J51" s="223">
        <v>0</v>
      </c>
      <c r="K51" s="223">
        <v>1</v>
      </c>
      <c r="L51" s="128" t="s">
        <v>47</v>
      </c>
      <c r="M51" s="129" t="s">
        <v>179</v>
      </c>
      <c r="N51" s="223"/>
      <c r="O51" s="223"/>
      <c r="P51" s="223"/>
      <c r="Q51" s="130">
        <f t="shared" si="0"/>
        <v>0</v>
      </c>
      <c r="R51" s="131">
        <f t="shared" si="1"/>
        <v>0</v>
      </c>
    </row>
    <row r="52" spans="1:18" ht="105" x14ac:dyDescent="0.35">
      <c r="A52" s="495"/>
      <c r="B52" s="496"/>
      <c r="C52" s="496"/>
      <c r="D52" s="496"/>
      <c r="E52" s="221" t="s">
        <v>212</v>
      </c>
      <c r="F52" s="132" t="s">
        <v>226</v>
      </c>
      <c r="G52" s="222"/>
      <c r="H52" s="499"/>
      <c r="I52" s="223">
        <v>1</v>
      </c>
      <c r="J52" s="223">
        <v>0</v>
      </c>
      <c r="K52" s="223">
        <v>1</v>
      </c>
      <c r="L52" s="128" t="s">
        <v>47</v>
      </c>
      <c r="M52" s="129" t="s">
        <v>179</v>
      </c>
      <c r="N52" s="223"/>
      <c r="O52" s="223"/>
      <c r="P52" s="223"/>
      <c r="Q52" s="130">
        <f t="shared" si="0"/>
        <v>0</v>
      </c>
      <c r="R52" s="131">
        <f t="shared" si="1"/>
        <v>0</v>
      </c>
    </row>
    <row r="53" spans="1:18" ht="105" x14ac:dyDescent="0.35">
      <c r="A53" s="495"/>
      <c r="B53" s="496"/>
      <c r="C53" s="496"/>
      <c r="D53" s="496"/>
      <c r="E53" s="221" t="s">
        <v>212</v>
      </c>
      <c r="F53" s="132" t="s">
        <v>227</v>
      </c>
      <c r="G53" s="222"/>
      <c r="H53" s="499"/>
      <c r="I53" s="223">
        <v>1</v>
      </c>
      <c r="J53" s="223">
        <v>1</v>
      </c>
      <c r="K53" s="223">
        <v>1</v>
      </c>
      <c r="L53" s="128" t="s">
        <v>47</v>
      </c>
      <c r="M53" s="129" t="s">
        <v>179</v>
      </c>
      <c r="N53" s="223"/>
      <c r="O53" s="223"/>
      <c r="P53" s="223"/>
      <c r="Q53" s="130">
        <f t="shared" si="0"/>
        <v>0</v>
      </c>
      <c r="R53" s="131">
        <f t="shared" si="1"/>
        <v>0</v>
      </c>
    </row>
    <row r="54" spans="1:18" ht="105" x14ac:dyDescent="0.35">
      <c r="A54" s="495"/>
      <c r="B54" s="496"/>
      <c r="C54" s="496"/>
      <c r="D54" s="496"/>
      <c r="E54" s="221" t="s">
        <v>212</v>
      </c>
      <c r="F54" s="132" t="s">
        <v>228</v>
      </c>
      <c r="G54" s="222"/>
      <c r="H54" s="499"/>
      <c r="I54" s="223">
        <v>1</v>
      </c>
      <c r="J54" s="223">
        <v>1</v>
      </c>
      <c r="K54" s="223">
        <v>1</v>
      </c>
      <c r="L54" s="128" t="s">
        <v>47</v>
      </c>
      <c r="M54" s="129" t="s">
        <v>179</v>
      </c>
      <c r="N54" s="223"/>
      <c r="O54" s="223"/>
      <c r="P54" s="223"/>
      <c r="Q54" s="130">
        <f t="shared" si="0"/>
        <v>0</v>
      </c>
      <c r="R54" s="131">
        <f t="shared" si="1"/>
        <v>0</v>
      </c>
    </row>
    <row r="55" spans="1:18" ht="105" x14ac:dyDescent="0.35">
      <c r="A55" s="495"/>
      <c r="B55" s="496"/>
      <c r="C55" s="496"/>
      <c r="D55" s="496"/>
      <c r="E55" s="221" t="s">
        <v>212</v>
      </c>
      <c r="F55" s="132" t="s">
        <v>229</v>
      </c>
      <c r="G55" s="222"/>
      <c r="H55" s="499"/>
      <c r="I55" s="223">
        <v>1</v>
      </c>
      <c r="J55" s="223">
        <v>1</v>
      </c>
      <c r="K55" s="223">
        <v>1</v>
      </c>
      <c r="L55" s="128" t="s">
        <v>47</v>
      </c>
      <c r="M55" s="129" t="s">
        <v>179</v>
      </c>
      <c r="N55" s="223"/>
      <c r="O55" s="223"/>
      <c r="P55" s="223"/>
      <c r="Q55" s="130">
        <f t="shared" si="0"/>
        <v>0</v>
      </c>
      <c r="R55" s="131">
        <f t="shared" si="1"/>
        <v>0</v>
      </c>
    </row>
    <row r="56" spans="1:18" ht="105" x14ac:dyDescent="0.35">
      <c r="A56" s="495"/>
      <c r="B56" s="496"/>
      <c r="C56" s="496"/>
      <c r="D56" s="496"/>
      <c r="E56" s="221" t="s">
        <v>212</v>
      </c>
      <c r="F56" s="132" t="s">
        <v>230</v>
      </c>
      <c r="G56" s="222"/>
      <c r="H56" s="499"/>
      <c r="I56" s="223">
        <v>1</v>
      </c>
      <c r="J56" s="223">
        <v>1</v>
      </c>
      <c r="K56" s="223">
        <v>1</v>
      </c>
      <c r="L56" s="128" t="s">
        <v>47</v>
      </c>
      <c r="M56" s="129" t="s">
        <v>179</v>
      </c>
      <c r="N56" s="223"/>
      <c r="O56" s="223"/>
      <c r="P56" s="223"/>
      <c r="Q56" s="130">
        <f t="shared" si="0"/>
        <v>0</v>
      </c>
      <c r="R56" s="131">
        <f t="shared" si="1"/>
        <v>0</v>
      </c>
    </row>
    <row r="57" spans="1:18" ht="105" x14ac:dyDescent="0.35">
      <c r="A57" s="495"/>
      <c r="B57" s="496"/>
      <c r="C57" s="496"/>
      <c r="D57" s="496"/>
      <c r="E57" s="221" t="s">
        <v>212</v>
      </c>
      <c r="F57" s="132" t="s">
        <v>231</v>
      </c>
      <c r="G57" s="222"/>
      <c r="H57" s="499"/>
      <c r="I57" s="223">
        <v>1</v>
      </c>
      <c r="J57" s="223">
        <v>1</v>
      </c>
      <c r="K57" s="223">
        <v>1</v>
      </c>
      <c r="L57" s="128" t="s">
        <v>47</v>
      </c>
      <c r="M57" s="129" t="s">
        <v>179</v>
      </c>
      <c r="N57" s="223"/>
      <c r="O57" s="223"/>
      <c r="P57" s="223"/>
      <c r="Q57" s="130">
        <f t="shared" si="0"/>
        <v>0</v>
      </c>
      <c r="R57" s="131">
        <f t="shared" si="1"/>
        <v>0</v>
      </c>
    </row>
    <row r="58" spans="1:18" ht="105" x14ac:dyDescent="0.35">
      <c r="A58" s="495"/>
      <c r="B58" s="496"/>
      <c r="C58" s="496"/>
      <c r="D58" s="496"/>
      <c r="E58" s="221" t="s">
        <v>212</v>
      </c>
      <c r="F58" s="132" t="s">
        <v>232</v>
      </c>
      <c r="G58" s="222"/>
      <c r="H58" s="499"/>
      <c r="I58" s="223">
        <v>1</v>
      </c>
      <c r="J58" s="223">
        <v>0</v>
      </c>
      <c r="K58" s="223">
        <v>0</v>
      </c>
      <c r="L58" s="128" t="s">
        <v>47</v>
      </c>
      <c r="M58" s="129" t="s">
        <v>179</v>
      </c>
      <c r="N58" s="223"/>
      <c r="O58" s="223"/>
      <c r="P58" s="223"/>
      <c r="Q58" s="130" t="e">
        <f t="shared" si="0"/>
        <v>#DIV/0!</v>
      </c>
      <c r="R58" s="131" t="e">
        <f t="shared" si="1"/>
        <v>#DIV/0!</v>
      </c>
    </row>
    <row r="59" spans="1:18" ht="126" x14ac:dyDescent="0.35">
      <c r="A59" s="495"/>
      <c r="B59" s="496"/>
      <c r="C59" s="496"/>
      <c r="D59" s="496"/>
      <c r="E59" s="221" t="s">
        <v>212</v>
      </c>
      <c r="F59" s="132" t="s">
        <v>233</v>
      </c>
      <c r="G59" s="222"/>
      <c r="H59" s="499"/>
      <c r="I59" s="223">
        <v>1</v>
      </c>
      <c r="J59" s="223">
        <v>0</v>
      </c>
      <c r="K59" s="223">
        <v>1</v>
      </c>
      <c r="L59" s="128" t="s">
        <v>47</v>
      </c>
      <c r="M59" s="129" t="s">
        <v>179</v>
      </c>
      <c r="N59" s="223"/>
      <c r="O59" s="223"/>
      <c r="P59" s="223"/>
      <c r="Q59" s="130">
        <f t="shared" si="0"/>
        <v>0</v>
      </c>
      <c r="R59" s="131">
        <f t="shared" si="1"/>
        <v>0</v>
      </c>
    </row>
    <row r="60" spans="1:18" ht="105" x14ac:dyDescent="0.35">
      <c r="A60" s="506">
        <v>6</v>
      </c>
      <c r="B60" s="496"/>
      <c r="C60" s="222"/>
      <c r="D60" s="496" t="s">
        <v>42</v>
      </c>
      <c r="E60" s="221" t="s">
        <v>212</v>
      </c>
      <c r="F60" s="132" t="s">
        <v>234</v>
      </c>
      <c r="G60" s="222"/>
      <c r="H60" s="284"/>
      <c r="I60" s="223">
        <v>1</v>
      </c>
      <c r="J60" s="223">
        <v>1</v>
      </c>
      <c r="K60" s="223">
        <v>1</v>
      </c>
      <c r="L60" s="128" t="s">
        <v>42</v>
      </c>
      <c r="M60" s="129" t="s">
        <v>179</v>
      </c>
      <c r="N60" s="223"/>
      <c r="O60" s="223"/>
      <c r="P60" s="223"/>
      <c r="Q60" s="130">
        <f t="shared" si="0"/>
        <v>0</v>
      </c>
      <c r="R60" s="131">
        <f t="shared" si="1"/>
        <v>0</v>
      </c>
    </row>
    <row r="61" spans="1:18" ht="105" x14ac:dyDescent="0.35">
      <c r="A61" s="507"/>
      <c r="B61" s="496"/>
      <c r="C61" s="222"/>
      <c r="D61" s="496"/>
      <c r="E61" s="221" t="s">
        <v>212</v>
      </c>
      <c r="F61" s="132" t="s">
        <v>235</v>
      </c>
      <c r="G61" s="222"/>
      <c r="H61" s="284"/>
      <c r="I61" s="223">
        <v>1</v>
      </c>
      <c r="J61" s="223">
        <v>1</v>
      </c>
      <c r="K61" s="223">
        <v>1</v>
      </c>
      <c r="L61" s="128" t="s">
        <v>42</v>
      </c>
      <c r="M61" s="129" t="s">
        <v>179</v>
      </c>
      <c r="N61" s="223"/>
      <c r="O61" s="223"/>
      <c r="P61" s="223"/>
      <c r="Q61" s="130">
        <f t="shared" si="0"/>
        <v>0</v>
      </c>
      <c r="R61" s="131">
        <f t="shared" si="1"/>
        <v>0</v>
      </c>
    </row>
    <row r="62" spans="1:18" ht="231" x14ac:dyDescent="0.35">
      <c r="A62" s="507"/>
      <c r="B62" s="496"/>
      <c r="C62" s="222"/>
      <c r="D62" s="496"/>
      <c r="E62" s="221" t="s">
        <v>212</v>
      </c>
      <c r="F62" s="132" t="s">
        <v>236</v>
      </c>
      <c r="G62" s="222"/>
      <c r="H62" s="284"/>
      <c r="I62" s="223">
        <v>1</v>
      </c>
      <c r="J62" s="223">
        <v>1</v>
      </c>
      <c r="K62" s="223">
        <v>1</v>
      </c>
      <c r="L62" s="128" t="s">
        <v>42</v>
      </c>
      <c r="M62" s="129" t="s">
        <v>179</v>
      </c>
      <c r="N62" s="223"/>
      <c r="O62" s="223"/>
      <c r="P62" s="223"/>
      <c r="Q62" s="130">
        <f t="shared" si="0"/>
        <v>0</v>
      </c>
      <c r="R62" s="131">
        <f t="shared" si="1"/>
        <v>0</v>
      </c>
    </row>
    <row r="63" spans="1:18" ht="105" x14ac:dyDescent="0.35">
      <c r="A63" s="507"/>
      <c r="B63" s="496"/>
      <c r="C63" s="222"/>
      <c r="D63" s="496"/>
      <c r="E63" s="221" t="s">
        <v>212</v>
      </c>
      <c r="F63" s="132" t="s">
        <v>237</v>
      </c>
      <c r="G63" s="222"/>
      <c r="H63" s="284"/>
      <c r="I63" s="223">
        <v>1</v>
      </c>
      <c r="J63" s="223">
        <v>1</v>
      </c>
      <c r="K63" s="223">
        <v>1</v>
      </c>
      <c r="L63" s="128" t="s">
        <v>42</v>
      </c>
      <c r="M63" s="129" t="s">
        <v>179</v>
      </c>
      <c r="N63" s="223"/>
      <c r="O63" s="223"/>
      <c r="P63" s="223"/>
      <c r="Q63" s="130">
        <f t="shared" si="0"/>
        <v>0</v>
      </c>
      <c r="R63" s="131">
        <f t="shared" si="1"/>
        <v>0</v>
      </c>
    </row>
    <row r="64" spans="1:18" ht="105" x14ac:dyDescent="0.35">
      <c r="A64" s="507"/>
      <c r="B64" s="496"/>
      <c r="C64" s="222"/>
      <c r="D64" s="496"/>
      <c r="E64" s="221" t="s">
        <v>212</v>
      </c>
      <c r="F64" s="132" t="s">
        <v>238</v>
      </c>
      <c r="G64" s="222"/>
      <c r="H64" s="284"/>
      <c r="I64" s="223">
        <v>1</v>
      </c>
      <c r="J64" s="223">
        <v>1</v>
      </c>
      <c r="K64" s="223">
        <v>1</v>
      </c>
      <c r="L64" s="128" t="s">
        <v>42</v>
      </c>
      <c r="M64" s="129" t="s">
        <v>179</v>
      </c>
      <c r="N64" s="223"/>
      <c r="O64" s="223"/>
      <c r="P64" s="223"/>
      <c r="Q64" s="130">
        <f t="shared" si="0"/>
        <v>0</v>
      </c>
      <c r="R64" s="131">
        <f t="shared" si="1"/>
        <v>0</v>
      </c>
    </row>
    <row r="65" spans="1:18" ht="105" x14ac:dyDescent="0.35">
      <c r="A65" s="507"/>
      <c r="B65" s="496"/>
      <c r="C65" s="222"/>
      <c r="D65" s="496"/>
      <c r="E65" s="221" t="s">
        <v>212</v>
      </c>
      <c r="F65" s="132" t="s">
        <v>239</v>
      </c>
      <c r="G65" s="222"/>
      <c r="H65" s="284"/>
      <c r="I65" s="223">
        <v>1</v>
      </c>
      <c r="J65" s="223">
        <v>1</v>
      </c>
      <c r="K65" s="223">
        <v>1</v>
      </c>
      <c r="L65" s="128" t="s">
        <v>42</v>
      </c>
      <c r="M65" s="129" t="s">
        <v>179</v>
      </c>
      <c r="N65" s="223"/>
      <c r="O65" s="223"/>
      <c r="P65" s="223"/>
      <c r="Q65" s="130">
        <f t="shared" si="0"/>
        <v>0</v>
      </c>
      <c r="R65" s="131">
        <f t="shared" si="1"/>
        <v>0</v>
      </c>
    </row>
    <row r="66" spans="1:18" ht="105" x14ac:dyDescent="0.35">
      <c r="A66" s="508"/>
      <c r="B66" s="496"/>
      <c r="C66" s="222"/>
      <c r="D66" s="496"/>
      <c r="E66" s="221" t="s">
        <v>212</v>
      </c>
      <c r="F66" s="132" t="s">
        <v>240</v>
      </c>
      <c r="G66" s="222"/>
      <c r="H66" s="284"/>
      <c r="I66" s="223">
        <v>1</v>
      </c>
      <c r="J66" s="223">
        <v>1</v>
      </c>
      <c r="K66" s="223">
        <v>1</v>
      </c>
      <c r="L66" s="128" t="s">
        <v>241</v>
      </c>
      <c r="M66" s="129" t="s">
        <v>242</v>
      </c>
      <c r="N66" s="223"/>
      <c r="O66" s="223"/>
      <c r="P66" s="223"/>
      <c r="Q66" s="130">
        <f t="shared" si="0"/>
        <v>0</v>
      </c>
      <c r="R66" s="131">
        <f t="shared" si="1"/>
        <v>0</v>
      </c>
    </row>
    <row r="67" spans="1:18" ht="63" x14ac:dyDescent="0.35">
      <c r="A67" s="497">
        <v>7</v>
      </c>
      <c r="B67" s="496"/>
      <c r="C67" s="496" t="s">
        <v>243</v>
      </c>
      <c r="D67" s="496" t="s">
        <v>254</v>
      </c>
      <c r="E67" s="493" t="s">
        <v>244</v>
      </c>
      <c r="F67" s="132" t="s">
        <v>245</v>
      </c>
      <c r="G67" s="222"/>
      <c r="H67" s="494"/>
      <c r="I67" s="223">
        <v>1</v>
      </c>
      <c r="J67" s="223">
        <v>0</v>
      </c>
      <c r="K67" s="223">
        <v>1</v>
      </c>
      <c r="L67" s="128" t="s">
        <v>43</v>
      </c>
      <c r="M67" s="129" t="s">
        <v>179</v>
      </c>
      <c r="N67" s="223"/>
      <c r="O67" s="223"/>
      <c r="P67" s="223"/>
      <c r="Q67" s="130">
        <f t="shared" si="0"/>
        <v>0</v>
      </c>
      <c r="R67" s="139">
        <f t="shared" si="1"/>
        <v>0</v>
      </c>
    </row>
    <row r="68" spans="1:18" ht="63" x14ac:dyDescent="0.35">
      <c r="A68" s="497"/>
      <c r="B68" s="496"/>
      <c r="C68" s="496"/>
      <c r="D68" s="496"/>
      <c r="E68" s="493"/>
      <c r="F68" s="132" t="s">
        <v>246</v>
      </c>
      <c r="G68" s="222"/>
      <c r="H68" s="494"/>
      <c r="I68" s="223">
        <v>1</v>
      </c>
      <c r="J68" s="223">
        <v>0</v>
      </c>
      <c r="K68" s="223">
        <v>1</v>
      </c>
      <c r="L68" s="128" t="s">
        <v>43</v>
      </c>
      <c r="M68" s="129" t="s">
        <v>179</v>
      </c>
      <c r="N68" s="223"/>
      <c r="O68" s="223"/>
      <c r="P68" s="223"/>
      <c r="Q68" s="130">
        <f t="shared" si="0"/>
        <v>0</v>
      </c>
      <c r="R68" s="139">
        <f t="shared" si="1"/>
        <v>0</v>
      </c>
    </row>
    <row r="69" spans="1:18" ht="63" x14ac:dyDescent="0.35">
      <c r="A69" s="497"/>
      <c r="B69" s="496"/>
      <c r="C69" s="496"/>
      <c r="D69" s="496"/>
      <c r="E69" s="493"/>
      <c r="F69" s="132" t="s">
        <v>247</v>
      </c>
      <c r="G69" s="222"/>
      <c r="H69" s="494"/>
      <c r="I69" s="223">
        <v>1</v>
      </c>
      <c r="J69" s="223">
        <v>0</v>
      </c>
      <c r="K69" s="223">
        <v>1</v>
      </c>
      <c r="L69" s="128" t="s">
        <v>43</v>
      </c>
      <c r="M69" s="129" t="s">
        <v>179</v>
      </c>
      <c r="N69" s="223"/>
      <c r="O69" s="223"/>
      <c r="P69" s="223"/>
      <c r="Q69" s="130">
        <f t="shared" si="0"/>
        <v>0</v>
      </c>
      <c r="R69" s="139">
        <f t="shared" si="1"/>
        <v>0</v>
      </c>
    </row>
    <row r="70" spans="1:18" ht="63" x14ac:dyDescent="0.35">
      <c r="A70" s="497"/>
      <c r="B70" s="496"/>
      <c r="C70" s="496"/>
      <c r="D70" s="496"/>
      <c r="E70" s="493"/>
      <c r="F70" s="132" t="s">
        <v>248</v>
      </c>
      <c r="G70" s="222"/>
      <c r="H70" s="494"/>
      <c r="I70" s="223">
        <v>1</v>
      </c>
      <c r="J70" s="223">
        <v>0</v>
      </c>
      <c r="K70" s="223">
        <v>1</v>
      </c>
      <c r="L70" s="128" t="s">
        <v>43</v>
      </c>
      <c r="M70" s="129" t="s">
        <v>179</v>
      </c>
      <c r="N70" s="223"/>
      <c r="O70" s="223"/>
      <c r="P70" s="223"/>
      <c r="Q70" s="130">
        <f t="shared" si="0"/>
        <v>0</v>
      </c>
      <c r="R70" s="139">
        <f t="shared" si="1"/>
        <v>0</v>
      </c>
    </row>
    <row r="71" spans="1:18" ht="63" x14ac:dyDescent="0.35">
      <c r="A71" s="497"/>
      <c r="B71" s="496"/>
      <c r="C71" s="496"/>
      <c r="D71" s="496"/>
      <c r="E71" s="493"/>
      <c r="F71" s="132" t="s">
        <v>249</v>
      </c>
      <c r="G71" s="222"/>
      <c r="H71" s="494"/>
      <c r="I71" s="223">
        <v>1</v>
      </c>
      <c r="J71" s="223">
        <v>0</v>
      </c>
      <c r="K71" s="223">
        <v>1</v>
      </c>
      <c r="L71" s="128" t="s">
        <v>43</v>
      </c>
      <c r="M71" s="129" t="s">
        <v>179</v>
      </c>
      <c r="N71" s="223"/>
      <c r="O71" s="223"/>
      <c r="P71" s="223"/>
      <c r="Q71" s="130">
        <f t="shared" si="0"/>
        <v>0</v>
      </c>
      <c r="R71" s="139">
        <f t="shared" si="1"/>
        <v>0</v>
      </c>
    </row>
    <row r="72" spans="1:18" ht="63" x14ac:dyDescent="0.35">
      <c r="A72" s="497"/>
      <c r="B72" s="496"/>
      <c r="C72" s="496"/>
      <c r="D72" s="496"/>
      <c r="E72" s="493"/>
      <c r="F72" s="132" t="s">
        <v>250</v>
      </c>
      <c r="G72" s="222"/>
      <c r="H72" s="494"/>
      <c r="I72" s="223">
        <v>1</v>
      </c>
      <c r="J72" s="223">
        <v>0</v>
      </c>
      <c r="K72" s="223">
        <v>1</v>
      </c>
      <c r="L72" s="128" t="s">
        <v>43</v>
      </c>
      <c r="M72" s="129" t="s">
        <v>179</v>
      </c>
      <c r="N72" s="223"/>
      <c r="O72" s="223"/>
      <c r="P72" s="223"/>
      <c r="Q72" s="130">
        <f t="shared" si="0"/>
        <v>0</v>
      </c>
      <c r="R72" s="139">
        <f t="shared" si="1"/>
        <v>0</v>
      </c>
    </row>
    <row r="73" spans="1:18" ht="210" x14ac:dyDescent="0.35">
      <c r="A73" s="223">
        <v>8</v>
      </c>
      <c r="B73" s="285"/>
      <c r="C73" s="285"/>
      <c r="D73" s="285"/>
      <c r="E73" s="132" t="s">
        <v>251</v>
      </c>
      <c r="F73" s="286" t="s">
        <v>419</v>
      </c>
      <c r="G73" s="287">
        <v>15602874689</v>
      </c>
      <c r="H73" s="285"/>
      <c r="I73" s="288">
        <v>1</v>
      </c>
      <c r="J73" s="223">
        <v>1</v>
      </c>
      <c r="K73" s="223">
        <v>1</v>
      </c>
      <c r="L73" s="289" t="s">
        <v>252</v>
      </c>
      <c r="M73" s="223" t="s">
        <v>253</v>
      </c>
      <c r="N73" s="223"/>
      <c r="O73" s="223"/>
      <c r="P73" s="223"/>
      <c r="Q73" s="130">
        <f t="shared" si="0"/>
        <v>0</v>
      </c>
      <c r="R73" s="139">
        <f t="shared" si="1"/>
        <v>0</v>
      </c>
    </row>
  </sheetData>
  <mergeCells count="46">
    <mergeCell ref="A34:A38"/>
    <mergeCell ref="A60:A66"/>
    <mergeCell ref="A3:R5"/>
    <mergeCell ref="A1:C2"/>
    <mergeCell ref="D1:R1"/>
    <mergeCell ref="D2:E2"/>
    <mergeCell ref="F2:H2"/>
    <mergeCell ref="I2:R2"/>
    <mergeCell ref="A6:M6"/>
    <mergeCell ref="N6:R6"/>
    <mergeCell ref="A8:A19"/>
    <mergeCell ref="B8:B19"/>
    <mergeCell ref="C8:C19"/>
    <mergeCell ref="D8:D19"/>
    <mergeCell ref="E8:E19"/>
    <mergeCell ref="G8:G19"/>
    <mergeCell ref="H8:H19"/>
    <mergeCell ref="A26:A33"/>
    <mergeCell ref="B26:B33"/>
    <mergeCell ref="C26:C33"/>
    <mergeCell ref="D26:D33"/>
    <mergeCell ref="E26:E33"/>
    <mergeCell ref="A20:A25"/>
    <mergeCell ref="B20:B25"/>
    <mergeCell ref="C20:C25"/>
    <mergeCell ref="D20:D25"/>
    <mergeCell ref="H20:H25"/>
    <mergeCell ref="H26:H33"/>
    <mergeCell ref="B34:B38"/>
    <mergeCell ref="C34:C38"/>
    <mergeCell ref="D34:D38"/>
    <mergeCell ref="E34:E38"/>
    <mergeCell ref="H39:H59"/>
    <mergeCell ref="E67:E72"/>
    <mergeCell ref="H67:H72"/>
    <mergeCell ref="A39:A59"/>
    <mergeCell ref="B39:B59"/>
    <mergeCell ref="C39:C59"/>
    <mergeCell ref="D39:D59"/>
    <mergeCell ref="E39:E41"/>
    <mergeCell ref="B60:B66"/>
    <mergeCell ref="D60:D66"/>
    <mergeCell ref="A67:A72"/>
    <mergeCell ref="B67:B72"/>
    <mergeCell ref="C67:C72"/>
    <mergeCell ref="D67:D72"/>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42DDE-B699-4924-9998-374CC1DA6757}">
  <dimension ref="A1:K18"/>
  <sheetViews>
    <sheetView topLeftCell="B3" workbookViewId="0">
      <selection activeCell="H12" sqref="H12"/>
    </sheetView>
  </sheetViews>
  <sheetFormatPr baseColWidth="10" defaultRowHeight="15" x14ac:dyDescent="0.25"/>
  <cols>
    <col min="1" max="1" width="44.5703125" style="140" customWidth="1"/>
    <col min="2" max="2" width="29.140625" style="141" customWidth="1"/>
    <col min="3" max="3" width="50.7109375" style="141" customWidth="1"/>
    <col min="4" max="4" width="23" style="141" customWidth="1"/>
    <col min="5" max="5" width="22.5703125" style="141" customWidth="1"/>
    <col min="6" max="6" width="11.42578125" style="141"/>
    <col min="7" max="7" width="32" style="141" customWidth="1"/>
    <col min="8" max="8" width="21.5703125" bestFit="1" customWidth="1"/>
    <col min="9" max="9" width="26.7109375" customWidth="1"/>
  </cols>
  <sheetData>
    <row r="1" spans="1:11" ht="15.75" thickBot="1" x14ac:dyDescent="0.3"/>
    <row r="2" spans="1:11" ht="75.75" customHeight="1" x14ac:dyDescent="0.25">
      <c r="A2" s="142"/>
      <c r="B2" s="524" t="s">
        <v>46</v>
      </c>
      <c r="C2" s="525"/>
      <c r="D2" s="526"/>
      <c r="E2" s="527"/>
    </row>
    <row r="3" spans="1:11" ht="77.25" customHeight="1" x14ac:dyDescent="0.25">
      <c r="A3" s="148" t="s">
        <v>54</v>
      </c>
      <c r="B3" s="144" t="s">
        <v>270</v>
      </c>
      <c r="C3" s="145" t="s">
        <v>255</v>
      </c>
      <c r="D3" s="526"/>
      <c r="E3" s="527"/>
    </row>
    <row r="4" spans="1:11" x14ac:dyDescent="0.25">
      <c r="A4" s="143"/>
      <c r="B4" s="144"/>
      <c r="C4" s="145"/>
      <c r="D4" s="146"/>
      <c r="E4" s="147"/>
    </row>
    <row r="5" spans="1:11" ht="30" x14ac:dyDescent="0.25">
      <c r="A5" s="148" t="s">
        <v>90</v>
      </c>
      <c r="B5" s="147" t="s">
        <v>271</v>
      </c>
      <c r="C5" s="149" t="s">
        <v>272</v>
      </c>
      <c r="D5" s="146" t="s">
        <v>256</v>
      </c>
      <c r="E5" s="161" t="s">
        <v>257</v>
      </c>
      <c r="G5" s="262" t="s">
        <v>371</v>
      </c>
      <c r="H5" s="263">
        <v>3878262400</v>
      </c>
      <c r="I5" s="239"/>
      <c r="K5" s="227"/>
    </row>
    <row r="6" spans="1:11" ht="30" x14ac:dyDescent="0.25">
      <c r="A6" s="150" t="s">
        <v>258</v>
      </c>
      <c r="B6" s="299">
        <f>'[1]LINEA 1'!T77</f>
        <v>0.63235294117647056</v>
      </c>
      <c r="C6" s="300">
        <f>'[1]LINEA 1'!T78</f>
        <v>0.1075</v>
      </c>
      <c r="D6" s="151"/>
      <c r="E6" s="152"/>
      <c r="G6" s="264" t="s">
        <v>372</v>
      </c>
      <c r="H6" s="265">
        <v>0</v>
      </c>
    </row>
    <row r="7" spans="1:11" ht="15.75" x14ac:dyDescent="0.25">
      <c r="A7" s="150" t="s">
        <v>259</v>
      </c>
      <c r="B7" s="299">
        <f>'[1]LINEA 2'!T10</f>
        <v>0.5</v>
      </c>
      <c r="C7" s="300">
        <f>'[1]LINEA 2'!T11</f>
        <v>8.5000000000000006E-2</v>
      </c>
      <c r="D7" s="153"/>
      <c r="E7" s="154"/>
      <c r="G7" s="264" t="s">
        <v>373</v>
      </c>
      <c r="H7" s="265">
        <v>983850000</v>
      </c>
    </row>
    <row r="8" spans="1:11" ht="30" x14ac:dyDescent="0.25">
      <c r="A8" s="150" t="s">
        <v>260</v>
      </c>
      <c r="B8" s="301">
        <f>'[1]LINEA 3'!U15</f>
        <v>1</v>
      </c>
      <c r="C8" s="302">
        <f>'[1]LINEA 3'!U16</f>
        <v>0.17</v>
      </c>
      <c r="D8" s="153"/>
      <c r="E8" s="154"/>
      <c r="G8" s="264" t="s">
        <v>374</v>
      </c>
      <c r="H8" s="265">
        <v>792398000</v>
      </c>
    </row>
    <row r="9" spans="1:11" ht="30" x14ac:dyDescent="0.25">
      <c r="A9" s="150" t="s">
        <v>261</v>
      </c>
      <c r="B9" s="299">
        <f>'[1]LINEA 4'!T16</f>
        <v>0.6875</v>
      </c>
      <c r="C9" s="300">
        <f>'[1]LINEA 4'!T17</f>
        <v>8.937500000000001E-2</v>
      </c>
      <c r="D9" s="153"/>
      <c r="E9" s="154"/>
      <c r="G9" s="264" t="s">
        <v>375</v>
      </c>
      <c r="H9" s="265">
        <v>955600449</v>
      </c>
    </row>
    <row r="10" spans="1:11" ht="30" x14ac:dyDescent="0.25">
      <c r="A10" s="150" t="s">
        <v>262</v>
      </c>
      <c r="B10" s="299">
        <f>'[1]LINEA 5'!T34</f>
        <v>0.65384615384615385</v>
      </c>
      <c r="C10" s="300">
        <f>'[1]LINEA 5'!T35</f>
        <v>0.11115384615384616</v>
      </c>
      <c r="D10" s="153"/>
      <c r="E10" s="154"/>
      <c r="G10" s="264" t="s">
        <v>376</v>
      </c>
      <c r="H10" s="265">
        <v>876348576</v>
      </c>
    </row>
    <row r="11" spans="1:11" ht="15.75" x14ac:dyDescent="0.25">
      <c r="A11" s="150" t="s">
        <v>263</v>
      </c>
      <c r="B11" s="299">
        <f>'[1]LINEA 6'!T18</f>
        <v>1</v>
      </c>
      <c r="C11" s="300">
        <f>'[1]LINEA 6'!T19</f>
        <v>0.1</v>
      </c>
      <c r="D11" s="153"/>
      <c r="E11" s="154"/>
      <c r="G11" s="264" t="s">
        <v>377</v>
      </c>
      <c r="H11" s="265">
        <v>2954465177</v>
      </c>
    </row>
    <row r="12" spans="1:11" ht="30" x14ac:dyDescent="0.25">
      <c r="A12" s="150" t="s">
        <v>264</v>
      </c>
      <c r="B12" s="301">
        <f>'[1]LINEA 7'!T39</f>
        <v>0.96736933294831073</v>
      </c>
      <c r="C12" s="302">
        <f>'[1]LINEA 7'!T40</f>
        <v>8.7063239965347969E-2</v>
      </c>
      <c r="D12" s="153"/>
      <c r="E12" s="154"/>
      <c r="G12" s="266" t="s">
        <v>380</v>
      </c>
      <c r="H12" s="267">
        <f>SUM(H5:H11)</f>
        <v>10440924602</v>
      </c>
    </row>
    <row r="13" spans="1:11" ht="16.5" thickBot="1" x14ac:dyDescent="0.3">
      <c r="A13" s="155" t="s">
        <v>265</v>
      </c>
      <c r="B13" s="303">
        <f>SUM(B6:B12)/7</f>
        <v>0.77729548971013351</v>
      </c>
      <c r="C13" s="304">
        <f>SUM(C6:C12)</f>
        <v>0.75009208611919409</v>
      </c>
      <c r="D13" s="156"/>
      <c r="E13" s="157"/>
      <c r="G13" s="264" t="s">
        <v>418</v>
      </c>
      <c r="H13" s="265">
        <v>25160442575</v>
      </c>
    </row>
    <row r="14" spans="1:11" ht="15.75" x14ac:dyDescent="0.25">
      <c r="A14" s="158" t="s">
        <v>266</v>
      </c>
      <c r="B14" s="528">
        <v>59586493244</v>
      </c>
      <c r="C14" s="529"/>
      <c r="G14" s="266" t="s">
        <v>378</v>
      </c>
      <c r="H14" s="268">
        <f>SUM(H12:H13)</f>
        <v>35601367177</v>
      </c>
    </row>
    <row r="15" spans="1:11" x14ac:dyDescent="0.25">
      <c r="A15" s="159" t="s">
        <v>267</v>
      </c>
      <c r="B15" s="530">
        <v>41474042313</v>
      </c>
      <c r="C15" s="531"/>
    </row>
    <row r="16" spans="1:11" x14ac:dyDescent="0.25">
      <c r="A16" s="159" t="s">
        <v>268</v>
      </c>
      <c r="B16" s="532">
        <f>B15/B14</f>
        <v>0.69603093008290406</v>
      </c>
      <c r="C16" s="533"/>
    </row>
    <row r="17" spans="1:3" ht="15.75" thickBot="1" x14ac:dyDescent="0.3">
      <c r="A17" s="160" t="s">
        <v>269</v>
      </c>
      <c r="B17" s="534">
        <v>1</v>
      </c>
      <c r="C17" s="535"/>
    </row>
    <row r="18" spans="1:3" ht="89.25" customHeight="1" thickBot="1" x14ac:dyDescent="0.3">
      <c r="A18" s="521" t="s">
        <v>273</v>
      </c>
      <c r="B18" s="522"/>
      <c r="C18" s="523"/>
    </row>
  </sheetData>
  <mergeCells count="7">
    <mergeCell ref="A18:C18"/>
    <mergeCell ref="B2:C2"/>
    <mergeCell ref="D2:E3"/>
    <mergeCell ref="B14:C14"/>
    <mergeCell ref="B15:C15"/>
    <mergeCell ref="B16:C16"/>
    <mergeCell ref="B17:C1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LINEA 1</vt:lpstr>
      <vt:lpstr>LINEA 2</vt:lpstr>
      <vt:lpstr>LINEA 3</vt:lpstr>
      <vt:lpstr>LINEA 4</vt:lpstr>
      <vt:lpstr>LINEA 5</vt:lpstr>
      <vt:lpstr>LINEA 6</vt:lpstr>
      <vt:lpstr>LINEA 7</vt:lpstr>
      <vt:lpstr>Integración Planes</vt:lpstr>
      <vt:lpstr>Evaluacion Plan de Accion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Nalliby Giraldo</dc:creator>
  <cp:lastModifiedBy>Luz Mary Ramírez Montoya</cp:lastModifiedBy>
  <cp:lastPrinted>2021-03-26T19:25:05Z</cp:lastPrinted>
  <dcterms:created xsi:type="dcterms:W3CDTF">2014-01-29T14:54:05Z</dcterms:created>
  <dcterms:modified xsi:type="dcterms:W3CDTF">2022-01-31T21:32:29Z</dcterms:modified>
</cp:coreProperties>
</file>