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70adfbf0af389e/Escritorio/PLANEACIÓN/TRÁMITES 2020/Resultados encuesta trámites/"/>
    </mc:Choice>
  </mc:AlternateContent>
  <xr:revisionPtr revIDLastSave="1" documentId="8_{C7A2D2FC-C7DB-4382-AC5E-3F1A5B8C0742}" xr6:coauthVersionLast="45" xr6:coauthVersionMax="45" xr10:uidLastSave="{1665EA22-3855-4580-B9DF-98C392C1F956}"/>
  <bookViews>
    <workbookView xWindow="-120" yWindow="-120" windowWidth="20730" windowHeight="11160" xr2:uid="{053B4342-E6B5-4A79-A083-5EE59BFF971B}"/>
  </bookViews>
  <sheets>
    <sheet name="Respues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1" i="1"/>
  <c r="E16" i="1"/>
  <c r="K39" i="1"/>
  <c r="K36" i="1"/>
  <c r="K31" i="1"/>
  <c r="K28" i="1"/>
  <c r="I39" i="1"/>
  <c r="I36" i="1"/>
  <c r="I31" i="1"/>
  <c r="I29" i="1"/>
  <c r="I28" i="1"/>
  <c r="G39" i="1"/>
  <c r="G38" i="1"/>
  <c r="G36" i="1"/>
  <c r="G35" i="1"/>
  <c r="G34" i="1"/>
  <c r="G32" i="1"/>
  <c r="G31" i="1"/>
  <c r="G29" i="1"/>
  <c r="G28" i="1"/>
  <c r="E39" i="1"/>
  <c r="E38" i="1"/>
  <c r="E36" i="1"/>
  <c r="E35" i="1"/>
  <c r="E34" i="1"/>
  <c r="E32" i="1"/>
  <c r="E31" i="1"/>
  <c r="E29" i="1"/>
  <c r="E28" i="1"/>
  <c r="K25" i="1"/>
  <c r="I26" i="1"/>
  <c r="I25" i="1"/>
  <c r="G26" i="1"/>
  <c r="G25" i="1"/>
  <c r="E26" i="1"/>
  <c r="E25" i="1"/>
  <c r="K16" i="1"/>
  <c r="I16" i="1"/>
  <c r="G16" i="1"/>
  <c r="G17" i="1"/>
  <c r="G18" i="1"/>
  <c r="G19" i="1"/>
  <c r="G20" i="1"/>
  <c r="G21" i="1"/>
  <c r="G22" i="1"/>
  <c r="G23" i="1"/>
  <c r="G15" i="1"/>
  <c r="D39" i="1"/>
  <c r="D38" i="1"/>
  <c r="D36" i="1"/>
  <c r="D35" i="1"/>
  <c r="D34" i="1"/>
  <c r="D32" i="1"/>
  <c r="D31" i="1"/>
  <c r="D29" i="1"/>
  <c r="D28" i="1"/>
  <c r="D26" i="1"/>
  <c r="D25" i="1"/>
  <c r="D16" i="1"/>
  <c r="D17" i="1"/>
  <c r="D18" i="1"/>
  <c r="E18" i="1" s="1"/>
  <c r="D19" i="1"/>
  <c r="D20" i="1"/>
  <c r="D21" i="1"/>
  <c r="E21" i="1" s="1"/>
  <c r="D22" i="1"/>
  <c r="D23" i="1"/>
  <c r="D15" i="1"/>
  <c r="E17" i="1"/>
  <c r="E19" i="1"/>
  <c r="E20" i="1"/>
  <c r="E22" i="1"/>
  <c r="E23" i="1"/>
  <c r="E15" i="1" l="1"/>
</calcChain>
</file>

<file path=xl/sharedStrings.xml><?xml version="1.0" encoding="utf-8"?>
<sst xmlns="http://schemas.openxmlformats.org/spreadsheetml/2006/main" count="115" uniqueCount="55">
  <si>
    <t>Trámites institucionales</t>
  </si>
  <si>
    <t>FECHA DE DIFUSIÓN:</t>
  </si>
  <si>
    <t>MEDIO DE DIFUSIÓN:</t>
  </si>
  <si>
    <t>GRUPO DE INTERÉS:</t>
  </si>
  <si>
    <t>Comunidad institucional</t>
  </si>
  <si>
    <t>Flash correo electrónico</t>
  </si>
  <si>
    <t>TEMA:</t>
  </si>
  <si>
    <t>25 encuestas diligenciadas</t>
  </si>
  <si>
    <t>Docentes:</t>
  </si>
  <si>
    <t>Estudiantes:</t>
  </si>
  <si>
    <t>PREGUNTAS:</t>
  </si>
  <si>
    <t>1.</t>
  </si>
  <si>
    <t>Cancelación de la matrícula académica</t>
  </si>
  <si>
    <t>SUMATORIA</t>
  </si>
  <si>
    <t>Carnetización</t>
  </si>
  <si>
    <t>Certificado de notas</t>
  </si>
  <si>
    <t>Certificados y constancias de estudios</t>
  </si>
  <si>
    <t>Contenido del programa académico</t>
  </si>
  <si>
    <t>Inscripción aspirantes a programas de pregrados</t>
  </si>
  <si>
    <t>Inscripción y matrícula a programas de trabajo y desarrollo humano</t>
  </si>
  <si>
    <t>Matrícula aspirantes admitidos a programas de pregrado</t>
  </si>
  <si>
    <t>Renovación de matrícula de estudiantes</t>
  </si>
  <si>
    <t>ESTUDIANTES</t>
  </si>
  <si>
    <t>DOCENTES</t>
  </si>
  <si>
    <t>CONTRATISTAS</t>
  </si>
  <si>
    <t>2.</t>
  </si>
  <si>
    <t>¿Cuál fue el último trámite que realizó con la Institución?</t>
  </si>
  <si>
    <t>¿Considera que obtuvo una respuesta rápida?</t>
  </si>
  <si>
    <t>SI</t>
  </si>
  <si>
    <t>NO</t>
  </si>
  <si>
    <t>3.</t>
  </si>
  <si>
    <t>¿Considera que fue fácil de realizar?</t>
  </si>
  <si>
    <t xml:space="preserve">4. </t>
  </si>
  <si>
    <t>¿Considera que fue económico?</t>
  </si>
  <si>
    <t xml:space="preserve">5. </t>
  </si>
  <si>
    <t>¿Lo había realizado antes?</t>
  </si>
  <si>
    <t>Sí, y sigue igual</t>
  </si>
  <si>
    <t>Sí, y mejoró</t>
  </si>
  <si>
    <t>No, nunca lo había solicitado antes</t>
  </si>
  <si>
    <t>Contratistas:</t>
  </si>
  <si>
    <t>Empleados</t>
  </si>
  <si>
    <t>6.</t>
  </si>
  <si>
    <t>¿Tuvo que recurrir a un tercero para la realización de este trámite?</t>
  </si>
  <si>
    <t>TABULACIÓN ENCUESTA TRÁMITES INSTITUCIONALES
INSTITUCIÓN UNIVERSITARIA COLEGIO MAYOR DE ANTIOQUIA</t>
  </si>
  <si>
    <t>¿Tiene alguna sugerencia para que podamos mejorar nuestros trámites?</t>
  </si>
  <si>
    <t xml:space="preserve">7. </t>
  </si>
  <si>
    <t>X</t>
  </si>
  <si>
    <r>
      <t xml:space="preserve">Aún no he </t>
    </r>
    <r>
      <rPr>
        <b/>
        <sz val="11"/>
        <color theme="1"/>
        <rFont val="Calibri"/>
        <family val="2"/>
        <scheme val="minor"/>
      </rPr>
      <t>recibido</t>
    </r>
    <r>
      <rPr>
        <sz val="11"/>
        <color theme="1"/>
        <rFont val="Calibri"/>
        <family val="2"/>
        <scheme val="minor"/>
      </rPr>
      <t xml:space="preserve"> mi carné</t>
    </r>
  </si>
  <si>
    <r>
      <t xml:space="preserve">Ser más </t>
    </r>
    <r>
      <rPr>
        <b/>
        <sz val="11"/>
        <color theme="1"/>
        <rFont val="Calibri"/>
        <family val="2"/>
        <scheme val="minor"/>
      </rPr>
      <t xml:space="preserve">eficaces </t>
    </r>
    <r>
      <rPr>
        <sz val="11"/>
        <color theme="1"/>
        <rFont val="Calibri"/>
        <family val="2"/>
        <scheme val="minor"/>
      </rPr>
      <t>a la hora de dar soluciones</t>
    </r>
  </si>
  <si>
    <r>
      <t xml:space="preserve">considero que no debería tener </t>
    </r>
    <r>
      <rPr>
        <b/>
        <sz val="11"/>
        <color theme="1"/>
        <rFont val="Calibri"/>
        <family val="2"/>
        <scheme val="minor"/>
      </rPr>
      <t>cobro</t>
    </r>
    <r>
      <rPr>
        <sz val="11"/>
        <color theme="1"/>
        <rFont val="Calibri"/>
        <family val="2"/>
        <scheme val="minor"/>
      </rPr>
      <t xml:space="preserve"> las constancias puesto que esto es algo que se pide muy constantemente en muchos sitios </t>
    </r>
  </si>
  <si>
    <r>
      <t xml:space="preserve">Mejorar la </t>
    </r>
    <r>
      <rPr>
        <b/>
        <sz val="11"/>
        <color theme="1"/>
        <rFont val="Calibri"/>
        <family val="2"/>
        <scheme val="minor"/>
      </rPr>
      <t>usabilidad de las páginas web</t>
    </r>
    <r>
      <rPr>
        <sz val="11"/>
        <color theme="1"/>
        <rFont val="Calibri"/>
        <family val="2"/>
        <scheme val="minor"/>
      </rPr>
      <t>, o especificar más las instrucciones de uso.</t>
    </r>
  </si>
  <si>
    <r>
      <t>Los</t>
    </r>
    <r>
      <rPr>
        <b/>
        <sz val="11"/>
        <color theme="1"/>
        <rFont val="Calibri"/>
        <family val="2"/>
        <scheme val="minor"/>
      </rPr>
      <t xml:space="preserve"> métodos de pago</t>
    </r>
  </si>
  <si>
    <t>26 de agosto de 2020/5 de octubre de 2020</t>
  </si>
  <si>
    <t>TOTAL ENCUESTAS DILIGENCIADAS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</si>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</sst>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Border="1"/>
    <xf numFmtId="0" fontId="0" fillId="0" borderId="2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/>
    <xf numFmtId="9" fontId="0" fillId="0" borderId="2" xfId="1" applyFont="1" applyBorder="1" applyAlignment="1">
      <alignment horizontal="center" vertical="center"/>
    </xf>
    <xf numFmtId="9" fontId="0" fillId="0" borderId="11" xfId="1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E3F2-7DBC-4C41-84D0-C79DDDA4480E}">
  <dimension ref="B1:K45"/>
  <sheetViews>
    <sheetView showGridLines="0" tabSelected="1" workbookViewId="0">
      <selection activeCell="D8" sqref="D8:J8"/>
    </sheetView>
  </sheetViews>
  <sheetFormatPr baseColWidth="10" defaultRowHeight="15" x14ac:dyDescent="0.25"/>
  <cols>
    <col min="1" max="1" width="6.28515625" customWidth="1"/>
    <col min="3" max="3" width="64.28515625" customWidth="1"/>
    <col min="4" max="4" width="26" customWidth="1"/>
    <col min="5" max="5" width="4.5703125" bestFit="1" customWidth="1"/>
    <col min="6" max="6" width="13" bestFit="1" customWidth="1"/>
    <col min="7" max="7" width="5" customWidth="1"/>
    <col min="9" max="9" width="5.42578125" customWidth="1"/>
    <col min="10" max="10" width="14.28515625" bestFit="1" customWidth="1"/>
    <col min="11" max="11" width="5.7109375" customWidth="1"/>
  </cols>
  <sheetData>
    <row r="1" spans="2:11" ht="29.25" customHeight="1" thickBot="1" x14ac:dyDescent="0.3">
      <c r="C1" s="39" t="s">
        <v>43</v>
      </c>
      <c r="D1" s="40"/>
      <c r="E1" s="40"/>
      <c r="F1" s="40"/>
      <c r="G1" s="40"/>
      <c r="H1" s="40"/>
      <c r="I1" s="40"/>
      <c r="J1" s="41"/>
    </row>
    <row r="2" spans="2:11" ht="15.75" thickBot="1" x14ac:dyDescent="0.3"/>
    <row r="3" spans="2:11" x14ac:dyDescent="0.25">
      <c r="C3" s="7" t="s">
        <v>6</v>
      </c>
      <c r="D3" s="48" t="s">
        <v>0</v>
      </c>
      <c r="E3" s="48"/>
      <c r="F3" s="48"/>
      <c r="G3" s="48"/>
      <c r="H3" s="48"/>
      <c r="I3" s="49"/>
      <c r="J3" s="50"/>
    </row>
    <row r="4" spans="2:11" x14ac:dyDescent="0.25">
      <c r="C4" s="8" t="s">
        <v>1</v>
      </c>
      <c r="D4" s="51" t="s">
        <v>52</v>
      </c>
      <c r="E4" s="51"/>
      <c r="F4" s="51"/>
      <c r="G4" s="51"/>
      <c r="H4" s="51"/>
      <c r="I4" s="52"/>
      <c r="J4" s="53"/>
    </row>
    <row r="5" spans="2:11" x14ac:dyDescent="0.25">
      <c r="C5" s="8" t="s">
        <v>2</v>
      </c>
      <c r="D5" s="51" t="s">
        <v>5</v>
      </c>
      <c r="E5" s="51"/>
      <c r="F5" s="51"/>
      <c r="G5" s="51"/>
      <c r="H5" s="51"/>
      <c r="I5" s="52"/>
      <c r="J5" s="53"/>
    </row>
    <row r="6" spans="2:11" x14ac:dyDescent="0.25">
      <c r="C6" s="8" t="s">
        <v>3</v>
      </c>
      <c r="D6" s="51" t="s">
        <v>4</v>
      </c>
      <c r="E6" s="51"/>
      <c r="F6" s="51"/>
      <c r="G6" s="51"/>
      <c r="H6" s="51"/>
      <c r="I6" s="52"/>
      <c r="J6" s="53"/>
    </row>
    <row r="7" spans="2:11" x14ac:dyDescent="0.25">
      <c r="C7" s="9" t="s">
        <v>53</v>
      </c>
      <c r="D7" s="54" t="s">
        <v>7</v>
      </c>
      <c r="E7" s="54"/>
      <c r="F7" s="54"/>
      <c r="G7" s="54"/>
      <c r="H7" s="54"/>
      <c r="I7" s="35"/>
      <c r="J7" s="55"/>
    </row>
    <row r="8" spans="2:11" x14ac:dyDescent="0.25">
      <c r="C8" s="10" t="s">
        <v>9</v>
      </c>
      <c r="D8" s="51">
        <v>22</v>
      </c>
      <c r="E8" s="51"/>
      <c r="F8" s="51"/>
      <c r="G8" s="51"/>
      <c r="H8" s="51"/>
      <c r="I8" s="52"/>
      <c r="J8" s="53"/>
    </row>
    <row r="9" spans="2:11" x14ac:dyDescent="0.25">
      <c r="C9" s="10" t="s">
        <v>8</v>
      </c>
      <c r="D9" s="51">
        <v>2</v>
      </c>
      <c r="E9" s="51"/>
      <c r="F9" s="51"/>
      <c r="G9" s="51"/>
      <c r="H9" s="51"/>
      <c r="I9" s="52"/>
      <c r="J9" s="53"/>
    </row>
    <row r="10" spans="2:11" x14ac:dyDescent="0.25">
      <c r="C10" s="10" t="s">
        <v>39</v>
      </c>
      <c r="D10" s="51">
        <v>1</v>
      </c>
      <c r="E10" s="51"/>
      <c r="F10" s="51"/>
      <c r="G10" s="51"/>
      <c r="H10" s="51"/>
      <c r="I10" s="52"/>
      <c r="J10" s="53"/>
    </row>
    <row r="11" spans="2:11" ht="15.75" thickBot="1" x14ac:dyDescent="0.3">
      <c r="C11" s="11" t="s">
        <v>40</v>
      </c>
      <c r="D11" s="56">
        <v>0</v>
      </c>
      <c r="E11" s="56"/>
      <c r="F11" s="56"/>
      <c r="G11" s="56"/>
      <c r="H11" s="56"/>
      <c r="I11" s="57"/>
      <c r="J11" s="58"/>
    </row>
    <row r="12" spans="2:11" ht="15.75" thickBot="1" x14ac:dyDescent="0.3"/>
    <row r="13" spans="2:11" x14ac:dyDescent="0.25">
      <c r="B13" s="42" t="s">
        <v>11</v>
      </c>
      <c r="C13" s="19" t="s">
        <v>10</v>
      </c>
      <c r="D13" s="45" t="s">
        <v>13</v>
      </c>
      <c r="E13" s="45" t="s">
        <v>54</v>
      </c>
      <c r="F13" s="45" t="s">
        <v>22</v>
      </c>
      <c r="G13" s="45" t="s">
        <v>54</v>
      </c>
      <c r="H13" s="45" t="s">
        <v>23</v>
      </c>
      <c r="I13" s="45" t="s">
        <v>54</v>
      </c>
      <c r="J13" s="45" t="s">
        <v>24</v>
      </c>
      <c r="K13" s="31" t="s">
        <v>54</v>
      </c>
    </row>
    <row r="14" spans="2:11" x14ac:dyDescent="0.25">
      <c r="B14" s="43"/>
      <c r="C14" s="22" t="s">
        <v>26</v>
      </c>
      <c r="D14" s="46"/>
      <c r="E14" s="46"/>
      <c r="F14" s="46"/>
      <c r="G14" s="46"/>
      <c r="H14" s="46"/>
      <c r="I14" s="46"/>
      <c r="J14" s="46"/>
      <c r="K14" s="32"/>
    </row>
    <row r="15" spans="2:11" x14ac:dyDescent="0.25">
      <c r="B15" s="43"/>
      <c r="C15" s="3" t="s">
        <v>12</v>
      </c>
      <c r="D15" s="4">
        <f>F15+H15+J15</f>
        <v>1</v>
      </c>
      <c r="E15" s="26">
        <f>D15/25</f>
        <v>0.04</v>
      </c>
      <c r="F15" s="4">
        <v>1</v>
      </c>
      <c r="G15" s="26">
        <f>F15/22</f>
        <v>4.5454545454545456E-2</v>
      </c>
      <c r="H15" s="4"/>
      <c r="I15" s="4"/>
      <c r="J15" s="4"/>
      <c r="K15" s="16"/>
    </row>
    <row r="16" spans="2:11" x14ac:dyDescent="0.25">
      <c r="B16" s="43"/>
      <c r="C16" s="3" t="s">
        <v>14</v>
      </c>
      <c r="D16" s="4">
        <f t="shared" ref="D16:D39" si="0">F16+H16+J16</f>
        <v>7</v>
      </c>
      <c r="E16" s="26">
        <f t="shared" ref="E16:E23" si="1">D16/25</f>
        <v>0.28000000000000003</v>
      </c>
      <c r="F16" s="4">
        <v>4</v>
      </c>
      <c r="G16" s="26">
        <f t="shared" ref="G16:G23" si="2">F16/22</f>
        <v>0.18181818181818182</v>
      </c>
      <c r="H16" s="4">
        <v>2</v>
      </c>
      <c r="I16" s="26">
        <f>H16/2</f>
        <v>1</v>
      </c>
      <c r="J16" s="4">
        <v>1</v>
      </c>
      <c r="K16" s="28">
        <f>J16/1</f>
        <v>1</v>
      </c>
    </row>
    <row r="17" spans="2:11" x14ac:dyDescent="0.25">
      <c r="B17" s="43"/>
      <c r="C17" s="3" t="s">
        <v>15</v>
      </c>
      <c r="D17" s="4">
        <f t="shared" si="0"/>
        <v>1</v>
      </c>
      <c r="E17" s="26">
        <f t="shared" si="1"/>
        <v>0.04</v>
      </c>
      <c r="F17" s="4">
        <v>1</v>
      </c>
      <c r="G17" s="26">
        <f t="shared" si="2"/>
        <v>4.5454545454545456E-2</v>
      </c>
      <c r="H17" s="4"/>
      <c r="I17" s="4"/>
      <c r="J17" s="4"/>
      <c r="K17" s="16"/>
    </row>
    <row r="18" spans="2:11" x14ac:dyDescent="0.25">
      <c r="B18" s="43"/>
      <c r="C18" s="3" t="s">
        <v>16</v>
      </c>
      <c r="D18" s="4">
        <f t="shared" si="0"/>
        <v>8</v>
      </c>
      <c r="E18" s="26">
        <f t="shared" si="1"/>
        <v>0.32</v>
      </c>
      <c r="F18" s="4">
        <v>8</v>
      </c>
      <c r="G18" s="26">
        <f t="shared" si="2"/>
        <v>0.36363636363636365</v>
      </c>
      <c r="H18" s="4"/>
      <c r="I18" s="4"/>
      <c r="J18" s="4"/>
      <c r="K18" s="16"/>
    </row>
    <row r="19" spans="2:11" x14ac:dyDescent="0.25">
      <c r="B19" s="43"/>
      <c r="C19" s="3" t="s">
        <v>17</v>
      </c>
      <c r="D19" s="4">
        <f t="shared" si="0"/>
        <v>1</v>
      </c>
      <c r="E19" s="26">
        <f t="shared" si="1"/>
        <v>0.04</v>
      </c>
      <c r="F19" s="4">
        <v>1</v>
      </c>
      <c r="G19" s="26">
        <f t="shared" si="2"/>
        <v>4.5454545454545456E-2</v>
      </c>
      <c r="H19" s="4"/>
      <c r="I19" s="4"/>
      <c r="J19" s="4"/>
      <c r="K19" s="16"/>
    </row>
    <row r="20" spans="2:11" x14ac:dyDescent="0.25">
      <c r="B20" s="43"/>
      <c r="C20" s="3" t="s">
        <v>18</v>
      </c>
      <c r="D20" s="4">
        <f t="shared" si="0"/>
        <v>1</v>
      </c>
      <c r="E20" s="26">
        <f t="shared" si="1"/>
        <v>0.04</v>
      </c>
      <c r="F20" s="4">
        <v>1</v>
      </c>
      <c r="G20" s="26">
        <f t="shared" si="2"/>
        <v>4.5454545454545456E-2</v>
      </c>
      <c r="H20" s="4"/>
      <c r="I20" s="4"/>
      <c r="J20" s="4"/>
      <c r="K20" s="16"/>
    </row>
    <row r="21" spans="2:11" x14ac:dyDescent="0.25">
      <c r="B21" s="43"/>
      <c r="C21" s="3" t="s">
        <v>19</v>
      </c>
      <c r="D21" s="4">
        <f t="shared" si="0"/>
        <v>1</v>
      </c>
      <c r="E21" s="26">
        <f t="shared" si="1"/>
        <v>0.04</v>
      </c>
      <c r="F21" s="4">
        <v>1</v>
      </c>
      <c r="G21" s="26">
        <f t="shared" si="2"/>
        <v>4.5454545454545456E-2</v>
      </c>
      <c r="H21" s="4"/>
      <c r="I21" s="4"/>
      <c r="J21" s="4"/>
      <c r="K21" s="16"/>
    </row>
    <row r="22" spans="2:11" x14ac:dyDescent="0.25">
      <c r="B22" s="43"/>
      <c r="C22" s="3" t="s">
        <v>20</v>
      </c>
      <c r="D22" s="4">
        <f t="shared" si="0"/>
        <v>2</v>
      </c>
      <c r="E22" s="26">
        <f t="shared" si="1"/>
        <v>0.08</v>
      </c>
      <c r="F22" s="4">
        <v>2</v>
      </c>
      <c r="G22" s="26">
        <f t="shared" si="2"/>
        <v>9.0909090909090912E-2</v>
      </c>
      <c r="H22" s="4"/>
      <c r="I22" s="4"/>
      <c r="J22" s="4"/>
      <c r="K22" s="16"/>
    </row>
    <row r="23" spans="2:11" ht="15.75" thickBot="1" x14ac:dyDescent="0.3">
      <c r="B23" s="44"/>
      <c r="C23" s="23" t="s">
        <v>21</v>
      </c>
      <c r="D23" s="2">
        <f t="shared" si="0"/>
        <v>3</v>
      </c>
      <c r="E23" s="29">
        <f t="shared" si="1"/>
        <v>0.12</v>
      </c>
      <c r="F23" s="2">
        <v>3</v>
      </c>
      <c r="G23" s="29">
        <f t="shared" si="2"/>
        <v>0.13636363636363635</v>
      </c>
      <c r="H23" s="2"/>
      <c r="I23" s="2"/>
      <c r="J23" s="2"/>
      <c r="K23" s="24"/>
    </row>
    <row r="24" spans="2:11" x14ac:dyDescent="0.25">
      <c r="B24" s="42" t="s">
        <v>25</v>
      </c>
      <c r="C24" s="19" t="s">
        <v>27</v>
      </c>
      <c r="D24" s="20" t="s">
        <v>13</v>
      </c>
      <c r="E24" s="20" t="s">
        <v>54</v>
      </c>
      <c r="F24" s="20" t="s">
        <v>22</v>
      </c>
      <c r="G24" s="20" t="s">
        <v>54</v>
      </c>
      <c r="H24" s="20" t="s">
        <v>23</v>
      </c>
      <c r="I24" s="20" t="s">
        <v>54</v>
      </c>
      <c r="J24" s="20" t="s">
        <v>24</v>
      </c>
      <c r="K24" s="21" t="s">
        <v>54</v>
      </c>
    </row>
    <row r="25" spans="2:11" x14ac:dyDescent="0.25">
      <c r="B25" s="43"/>
      <c r="C25" s="5" t="s">
        <v>28</v>
      </c>
      <c r="D25" s="4">
        <f t="shared" si="0"/>
        <v>21</v>
      </c>
      <c r="E25" s="26">
        <f>D25/25</f>
        <v>0.84</v>
      </c>
      <c r="F25" s="4">
        <v>19</v>
      </c>
      <c r="G25" s="26">
        <f>F25/22</f>
        <v>0.86363636363636365</v>
      </c>
      <c r="H25" s="4">
        <v>1</v>
      </c>
      <c r="I25" s="26">
        <f>H25/2</f>
        <v>0.5</v>
      </c>
      <c r="J25" s="4">
        <v>1</v>
      </c>
      <c r="K25" s="28">
        <f>J25/1</f>
        <v>1</v>
      </c>
    </row>
    <row r="26" spans="2:11" ht="15.75" thickBot="1" x14ac:dyDescent="0.3">
      <c r="B26" s="44"/>
      <c r="C26" s="25" t="s">
        <v>29</v>
      </c>
      <c r="D26" s="2">
        <f t="shared" si="0"/>
        <v>4</v>
      </c>
      <c r="E26" s="29">
        <f>D26/25</f>
        <v>0.16</v>
      </c>
      <c r="F26" s="2">
        <v>3</v>
      </c>
      <c r="G26" s="29">
        <f>F26/22</f>
        <v>0.13636363636363635</v>
      </c>
      <c r="H26" s="2">
        <v>1</v>
      </c>
      <c r="I26" s="29">
        <f>H26/2</f>
        <v>0.5</v>
      </c>
      <c r="J26" s="2"/>
      <c r="K26" s="24"/>
    </row>
    <row r="27" spans="2:11" x14ac:dyDescent="0.25">
      <c r="B27" s="42" t="s">
        <v>30</v>
      </c>
      <c r="C27" s="20" t="s">
        <v>31</v>
      </c>
      <c r="D27" s="20" t="s">
        <v>13</v>
      </c>
      <c r="E27" s="20" t="s">
        <v>54</v>
      </c>
      <c r="F27" s="20" t="s">
        <v>22</v>
      </c>
      <c r="G27" s="20" t="s">
        <v>54</v>
      </c>
      <c r="H27" s="20" t="s">
        <v>23</v>
      </c>
      <c r="I27" s="20" t="s">
        <v>54</v>
      </c>
      <c r="J27" s="20" t="s">
        <v>24</v>
      </c>
      <c r="K27" s="21" t="s">
        <v>54</v>
      </c>
    </row>
    <row r="28" spans="2:11" x14ac:dyDescent="0.25">
      <c r="B28" s="43"/>
      <c r="C28" s="4" t="s">
        <v>28</v>
      </c>
      <c r="D28" s="4">
        <f t="shared" si="0"/>
        <v>21</v>
      </c>
      <c r="E28" s="26">
        <f>D28/25</f>
        <v>0.84</v>
      </c>
      <c r="F28" s="4">
        <v>19</v>
      </c>
      <c r="G28" s="26">
        <f>F28/22</f>
        <v>0.86363636363636365</v>
      </c>
      <c r="H28" s="4">
        <v>1</v>
      </c>
      <c r="I28" s="26">
        <f>H28/2</f>
        <v>0.5</v>
      </c>
      <c r="J28" s="4">
        <v>1</v>
      </c>
      <c r="K28" s="28">
        <f>J28/1</f>
        <v>1</v>
      </c>
    </row>
    <row r="29" spans="2:11" ht="15.75" thickBot="1" x14ac:dyDescent="0.3">
      <c r="B29" s="44"/>
      <c r="C29" s="2" t="s">
        <v>29</v>
      </c>
      <c r="D29" s="2">
        <f t="shared" si="0"/>
        <v>4</v>
      </c>
      <c r="E29" s="29">
        <f>D29/25</f>
        <v>0.16</v>
      </c>
      <c r="F29" s="2">
        <v>3</v>
      </c>
      <c r="G29" s="29">
        <f>F29/22</f>
        <v>0.13636363636363635</v>
      </c>
      <c r="H29" s="2">
        <v>1</v>
      </c>
      <c r="I29" s="29">
        <f>H29/2</f>
        <v>0.5</v>
      </c>
      <c r="J29" s="2"/>
      <c r="K29" s="24"/>
    </row>
    <row r="30" spans="2:11" x14ac:dyDescent="0.25">
      <c r="B30" s="42" t="s">
        <v>32</v>
      </c>
      <c r="C30" s="20" t="s">
        <v>33</v>
      </c>
      <c r="D30" s="20" t="s">
        <v>13</v>
      </c>
      <c r="E30" s="20" t="s">
        <v>54</v>
      </c>
      <c r="F30" s="20" t="s">
        <v>22</v>
      </c>
      <c r="G30" s="20" t="s">
        <v>54</v>
      </c>
      <c r="H30" s="20" t="s">
        <v>23</v>
      </c>
      <c r="I30" s="20" t="s">
        <v>54</v>
      </c>
      <c r="J30" s="20" t="s">
        <v>24</v>
      </c>
      <c r="K30" s="21" t="s">
        <v>54</v>
      </c>
    </row>
    <row r="31" spans="2:11" x14ac:dyDescent="0.25">
      <c r="B31" s="43"/>
      <c r="C31" s="4" t="s">
        <v>28</v>
      </c>
      <c r="D31" s="4">
        <f t="shared" si="0"/>
        <v>21</v>
      </c>
      <c r="E31" s="26">
        <f>D31/25</f>
        <v>0.84</v>
      </c>
      <c r="F31" s="4">
        <v>18</v>
      </c>
      <c r="G31" s="26">
        <f>F31/22</f>
        <v>0.81818181818181823</v>
      </c>
      <c r="H31" s="4">
        <v>2</v>
      </c>
      <c r="I31" s="26">
        <f>H31/2</f>
        <v>1</v>
      </c>
      <c r="J31" s="4">
        <v>1</v>
      </c>
      <c r="K31" s="28">
        <f>J31/1</f>
        <v>1</v>
      </c>
    </row>
    <row r="32" spans="2:11" ht="15.75" thickBot="1" x14ac:dyDescent="0.3">
      <c r="B32" s="44"/>
      <c r="C32" s="2" t="s">
        <v>29</v>
      </c>
      <c r="D32" s="2">
        <f t="shared" si="0"/>
        <v>4</v>
      </c>
      <c r="E32" s="29">
        <f>D32/25</f>
        <v>0.16</v>
      </c>
      <c r="F32" s="2">
        <v>4</v>
      </c>
      <c r="G32" s="29">
        <f>F32/22</f>
        <v>0.18181818181818182</v>
      </c>
      <c r="H32" s="2"/>
      <c r="I32" s="2"/>
      <c r="J32" s="2"/>
      <c r="K32" s="24"/>
    </row>
    <row r="33" spans="2:11" x14ac:dyDescent="0.25">
      <c r="B33" s="42" t="s">
        <v>34</v>
      </c>
      <c r="C33" s="20" t="s">
        <v>35</v>
      </c>
      <c r="D33" s="20" t="s">
        <v>13</v>
      </c>
      <c r="E33" s="20" t="s">
        <v>54</v>
      </c>
      <c r="F33" s="20" t="s">
        <v>22</v>
      </c>
      <c r="G33" s="20" t="s">
        <v>54</v>
      </c>
      <c r="H33" s="20" t="s">
        <v>23</v>
      </c>
      <c r="I33" s="20" t="s">
        <v>54</v>
      </c>
      <c r="J33" s="20" t="s">
        <v>24</v>
      </c>
      <c r="K33" s="21" t="s">
        <v>54</v>
      </c>
    </row>
    <row r="34" spans="2:11" x14ac:dyDescent="0.25">
      <c r="B34" s="43"/>
      <c r="C34" s="6" t="s">
        <v>36</v>
      </c>
      <c r="D34" s="4">
        <f t="shared" si="0"/>
        <v>6</v>
      </c>
      <c r="E34" s="26">
        <f>D34/25</f>
        <v>0.24</v>
      </c>
      <c r="F34" s="4">
        <v>6</v>
      </c>
      <c r="G34" s="26">
        <f>F34/22</f>
        <v>0.27272727272727271</v>
      </c>
      <c r="H34" s="4"/>
      <c r="I34" s="4"/>
      <c r="J34" s="4"/>
      <c r="K34" s="16"/>
    </row>
    <row r="35" spans="2:11" x14ac:dyDescent="0.25">
      <c r="B35" s="43"/>
      <c r="C35" s="6" t="s">
        <v>37</v>
      </c>
      <c r="D35" s="4">
        <f t="shared" si="0"/>
        <v>2</v>
      </c>
      <c r="E35" s="26">
        <f>D35/25</f>
        <v>0.08</v>
      </c>
      <c r="F35" s="4">
        <v>2</v>
      </c>
      <c r="G35" s="26">
        <f>F35/22</f>
        <v>9.0909090909090912E-2</v>
      </c>
      <c r="H35" s="4"/>
      <c r="I35" s="4"/>
      <c r="J35" s="4"/>
      <c r="K35" s="16"/>
    </row>
    <row r="36" spans="2:11" ht="15.75" thickBot="1" x14ac:dyDescent="0.3">
      <c r="B36" s="44"/>
      <c r="C36" s="13" t="s">
        <v>38</v>
      </c>
      <c r="D36" s="2">
        <f t="shared" si="0"/>
        <v>17</v>
      </c>
      <c r="E36" s="29">
        <f>D36/25</f>
        <v>0.68</v>
      </c>
      <c r="F36" s="2">
        <v>14</v>
      </c>
      <c r="G36" s="29">
        <f>F36/22</f>
        <v>0.63636363636363635</v>
      </c>
      <c r="H36" s="2">
        <v>2</v>
      </c>
      <c r="I36" s="29">
        <f>H36/2</f>
        <v>1</v>
      </c>
      <c r="J36" s="2">
        <v>1</v>
      </c>
      <c r="K36" s="30">
        <f>J36/1</f>
        <v>1</v>
      </c>
    </row>
    <row r="37" spans="2:11" x14ac:dyDescent="0.25">
      <c r="B37" s="42" t="s">
        <v>41</v>
      </c>
      <c r="C37" s="20" t="s">
        <v>42</v>
      </c>
      <c r="D37" s="20" t="s">
        <v>13</v>
      </c>
      <c r="E37" s="20" t="s">
        <v>54</v>
      </c>
      <c r="F37" s="20" t="s">
        <v>22</v>
      </c>
      <c r="G37" s="20" t="s">
        <v>54</v>
      </c>
      <c r="H37" s="20" t="s">
        <v>23</v>
      </c>
      <c r="I37" s="20" t="s">
        <v>54</v>
      </c>
      <c r="J37" s="20" t="s">
        <v>24</v>
      </c>
      <c r="K37" s="21" t="s">
        <v>54</v>
      </c>
    </row>
    <row r="38" spans="2:11" x14ac:dyDescent="0.25">
      <c r="B38" s="43"/>
      <c r="C38" s="6" t="s">
        <v>28</v>
      </c>
      <c r="D38" s="4">
        <f t="shared" si="0"/>
        <v>4</v>
      </c>
      <c r="E38" s="26">
        <f>D38/25</f>
        <v>0.16</v>
      </c>
      <c r="F38" s="4">
        <v>4</v>
      </c>
      <c r="G38" s="26">
        <f>F38/22</f>
        <v>0.18181818181818182</v>
      </c>
      <c r="H38" s="4"/>
      <c r="I38" s="4"/>
      <c r="J38" s="4"/>
      <c r="K38" s="16"/>
    </row>
    <row r="39" spans="2:11" ht="15.75" thickBot="1" x14ac:dyDescent="0.3">
      <c r="B39" s="44"/>
      <c r="C39" s="13" t="s">
        <v>29</v>
      </c>
      <c r="D39" s="2">
        <f t="shared" si="0"/>
        <v>21</v>
      </c>
      <c r="E39" s="29">
        <f>D39/25</f>
        <v>0.84</v>
      </c>
      <c r="F39" s="2">
        <v>18</v>
      </c>
      <c r="G39" s="29">
        <f>F39/22</f>
        <v>0.81818181818181823</v>
      </c>
      <c r="H39" s="2">
        <v>2</v>
      </c>
      <c r="I39" s="29">
        <f>H39/2</f>
        <v>1</v>
      </c>
      <c r="J39" s="2">
        <v>1</v>
      </c>
      <c r="K39" s="30">
        <f>J39/1</f>
        <v>1</v>
      </c>
    </row>
    <row r="40" spans="2:11" x14ac:dyDescent="0.25">
      <c r="B40" s="42" t="s">
        <v>45</v>
      </c>
      <c r="C40" s="33" t="s">
        <v>44</v>
      </c>
      <c r="D40" s="34"/>
      <c r="E40" s="20" t="s">
        <v>54</v>
      </c>
      <c r="F40" s="20" t="s">
        <v>22</v>
      </c>
      <c r="G40" s="20" t="s">
        <v>54</v>
      </c>
      <c r="H40" s="20" t="s">
        <v>23</v>
      </c>
      <c r="I40" s="20" t="s">
        <v>54</v>
      </c>
      <c r="J40" s="20" t="s">
        <v>24</v>
      </c>
      <c r="K40" s="21" t="s">
        <v>54</v>
      </c>
    </row>
    <row r="41" spans="2:11" x14ac:dyDescent="0.25">
      <c r="B41" s="43"/>
      <c r="C41" s="35" t="s">
        <v>47</v>
      </c>
      <c r="D41" s="36"/>
      <c r="E41" s="4"/>
      <c r="F41" s="4" t="s">
        <v>46</v>
      </c>
      <c r="G41" s="26">
        <f>1/22</f>
        <v>4.5454545454545456E-2</v>
      </c>
      <c r="H41" s="1"/>
      <c r="I41" s="1"/>
      <c r="J41" s="1"/>
      <c r="K41" s="16"/>
    </row>
    <row r="42" spans="2:11" x14ac:dyDescent="0.25">
      <c r="B42" s="43"/>
      <c r="C42" s="35" t="s">
        <v>48</v>
      </c>
      <c r="D42" s="36"/>
      <c r="E42" s="14"/>
      <c r="F42" s="4" t="s">
        <v>46</v>
      </c>
      <c r="G42" s="26">
        <f t="shared" ref="G42:G45" si="3">1/22</f>
        <v>4.5454545454545456E-2</v>
      </c>
      <c r="H42" s="1"/>
      <c r="I42" s="1"/>
      <c r="J42" s="1"/>
      <c r="K42" s="16"/>
    </row>
    <row r="43" spans="2:11" ht="30" customHeight="1" x14ac:dyDescent="0.25">
      <c r="B43" s="43"/>
      <c r="C43" s="37" t="s">
        <v>49</v>
      </c>
      <c r="D43" s="38"/>
      <c r="E43" s="14"/>
      <c r="F43" s="4" t="s">
        <v>46</v>
      </c>
      <c r="G43" s="26">
        <f t="shared" si="3"/>
        <v>4.5454545454545456E-2</v>
      </c>
      <c r="H43" s="1"/>
      <c r="I43" s="1"/>
      <c r="J43" s="1"/>
      <c r="K43" s="16"/>
    </row>
    <row r="44" spans="2:11" ht="30" customHeight="1" x14ac:dyDescent="0.25">
      <c r="B44" s="43"/>
      <c r="C44" s="37" t="s">
        <v>50</v>
      </c>
      <c r="D44" s="38"/>
      <c r="E44" s="15"/>
      <c r="F44" s="6" t="s">
        <v>46</v>
      </c>
      <c r="G44" s="26">
        <f t="shared" si="3"/>
        <v>4.5454545454545456E-2</v>
      </c>
      <c r="H44" s="1"/>
      <c r="I44" s="1"/>
      <c r="J44" s="1"/>
      <c r="K44" s="16"/>
    </row>
    <row r="45" spans="2:11" ht="15.75" thickBot="1" x14ac:dyDescent="0.3">
      <c r="B45" s="47"/>
      <c r="C45" s="59" t="s">
        <v>51</v>
      </c>
      <c r="D45" s="60"/>
      <c r="E45" s="17"/>
      <c r="F45" s="12" t="s">
        <v>46</v>
      </c>
      <c r="G45" s="27">
        <f t="shared" si="3"/>
        <v>4.5454545454545456E-2</v>
      </c>
      <c r="H45" s="17"/>
      <c r="I45" s="17"/>
      <c r="J45" s="17"/>
      <c r="K45" s="18"/>
    </row>
  </sheetData>
  <sheetProtection algorithmName="SHA-512" hashValue="NEFDcvXHI+gIUhokmWMtjeWn7pzkxhh1lUSARyx5uokv3wuxCHchZrHsI558g/N82mGLGMsCp6QYuMW7Z77qKQ==" saltValue="25mWz+w3q1YWuPii6f44Iw==" spinCount="100000" sheet="1" formatCells="0" formatColumns="0" formatRows="0" insertColumns="0" insertRows="0" insertHyperlinks="0" deleteColumns="0" deleteRows="0" sort="0" autoFilter="0" pivotTables="0"/>
  <mergeCells count="31">
    <mergeCell ref="B37:B39"/>
    <mergeCell ref="B40:B45"/>
    <mergeCell ref="B33:B36"/>
    <mergeCell ref="D3:J3"/>
    <mergeCell ref="D4:J4"/>
    <mergeCell ref="D5:J5"/>
    <mergeCell ref="D6:J6"/>
    <mergeCell ref="D7:J7"/>
    <mergeCell ref="D8:J8"/>
    <mergeCell ref="D9:J9"/>
    <mergeCell ref="D10:J10"/>
    <mergeCell ref="D11:J11"/>
    <mergeCell ref="C44:D44"/>
    <mergeCell ref="C45:D45"/>
    <mergeCell ref="C1:J1"/>
    <mergeCell ref="B13:B23"/>
    <mergeCell ref="B24:B26"/>
    <mergeCell ref="B27:B29"/>
    <mergeCell ref="B30:B32"/>
    <mergeCell ref="D13:D14"/>
    <mergeCell ref="E13:E14"/>
    <mergeCell ref="F13:F14"/>
    <mergeCell ref="G13:G14"/>
    <mergeCell ref="H13:H14"/>
    <mergeCell ref="I13:I14"/>
    <mergeCell ref="J13:J14"/>
    <mergeCell ref="K13:K14"/>
    <mergeCell ref="C40:D40"/>
    <mergeCell ref="C41:D41"/>
    <mergeCell ref="C42:D42"/>
    <mergeCell ref="C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 jimenez</cp:lastModifiedBy>
  <dcterms:created xsi:type="dcterms:W3CDTF">2020-09-22T17:13:39Z</dcterms:created>
  <dcterms:modified xsi:type="dcterms:W3CDTF">2020-10-23T16:19:25Z</dcterms:modified>
</cp:coreProperties>
</file>